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hal vše\Práce\Česká Kamenice\2024\Městský úřad\"/>
    </mc:Choice>
  </mc:AlternateContent>
  <xr:revisionPtr revIDLastSave="0" documentId="8_{2573AC86-FA60-4EA6-AC3F-4D4FA2426C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vba" sheetId="1" r:id="rId1"/>
    <sheet name="VzorPolozky" sheetId="10" state="hidden" r:id="rId2"/>
    <sheet name="01 2024052 Pol" sheetId="12" r:id="rId3"/>
    <sheet name="02 2024052 Pol" sheetId="13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2024052 Pol'!$1:$7</definedName>
    <definedName name="_xlnm.Print_Titles" localSheetId="3">'02 2024052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2024052 Pol'!$A$1:$Y$358</definedName>
    <definedName name="_xlnm.Print_Area" localSheetId="3">'02 2024052 Pol'!$A$1:$Y$358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2" i="1"/>
  <c r="F42" i="1"/>
  <c r="G40" i="1"/>
  <c r="F40" i="1"/>
  <c r="G39" i="1"/>
  <c r="F39" i="1"/>
  <c r="G348" i="13"/>
  <c r="BA345" i="13"/>
  <c r="V8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G14" i="13"/>
  <c r="G13" i="13" s="1"/>
  <c r="I14" i="13"/>
  <c r="I13" i="13" s="1"/>
  <c r="K14" i="13"/>
  <c r="K13" i="13" s="1"/>
  <c r="M14" i="13"/>
  <c r="M13" i="13" s="1"/>
  <c r="O14" i="13"/>
  <c r="O13" i="13" s="1"/>
  <c r="Q14" i="13"/>
  <c r="Q13" i="13" s="1"/>
  <c r="V14" i="13"/>
  <c r="G20" i="13"/>
  <c r="I20" i="13"/>
  <c r="K20" i="13"/>
  <c r="M20" i="13"/>
  <c r="O20" i="13"/>
  <c r="Q20" i="13"/>
  <c r="V20" i="13"/>
  <c r="V13" i="13" s="1"/>
  <c r="G25" i="13"/>
  <c r="I25" i="13"/>
  <c r="K25" i="13"/>
  <c r="M25" i="13"/>
  <c r="O25" i="13"/>
  <c r="Q25" i="13"/>
  <c r="V25" i="13"/>
  <c r="G39" i="13"/>
  <c r="I39" i="13"/>
  <c r="K39" i="13"/>
  <c r="M39" i="13"/>
  <c r="O39" i="13"/>
  <c r="Q39" i="13"/>
  <c r="V39" i="13"/>
  <c r="G54" i="13"/>
  <c r="I54" i="13"/>
  <c r="K54" i="13"/>
  <c r="M54" i="13"/>
  <c r="O54" i="13"/>
  <c r="Q54" i="13"/>
  <c r="V54" i="13"/>
  <c r="G56" i="13"/>
  <c r="I56" i="13"/>
  <c r="K56" i="13"/>
  <c r="M56" i="13"/>
  <c r="O56" i="13"/>
  <c r="Q56" i="13"/>
  <c r="V56" i="13"/>
  <c r="G66" i="13"/>
  <c r="I66" i="13"/>
  <c r="K66" i="13"/>
  <c r="M66" i="13"/>
  <c r="O66" i="13"/>
  <c r="Q66" i="13"/>
  <c r="V66" i="13"/>
  <c r="V70" i="13"/>
  <c r="G71" i="13"/>
  <c r="G70" i="13" s="1"/>
  <c r="I71" i="13"/>
  <c r="I70" i="13" s="1"/>
  <c r="K71" i="13"/>
  <c r="K70" i="13" s="1"/>
  <c r="M71" i="13"/>
  <c r="M70" i="13" s="1"/>
  <c r="O71" i="13"/>
  <c r="O70" i="13" s="1"/>
  <c r="Q71" i="13"/>
  <c r="Q70" i="13" s="1"/>
  <c r="V71" i="13"/>
  <c r="V77" i="13"/>
  <c r="G78" i="13"/>
  <c r="G77" i="13" s="1"/>
  <c r="I78" i="13"/>
  <c r="I77" i="13" s="1"/>
  <c r="K78" i="13"/>
  <c r="K77" i="13" s="1"/>
  <c r="M78" i="13"/>
  <c r="M77" i="13" s="1"/>
  <c r="O78" i="13"/>
  <c r="O77" i="13" s="1"/>
  <c r="Q78" i="13"/>
  <c r="Q77" i="13" s="1"/>
  <c r="V78" i="13"/>
  <c r="V79" i="13"/>
  <c r="G80" i="13"/>
  <c r="G79" i="13" s="1"/>
  <c r="I80" i="13"/>
  <c r="I79" i="13" s="1"/>
  <c r="K80" i="13"/>
  <c r="K79" i="13" s="1"/>
  <c r="M80" i="13"/>
  <c r="M79" i="13" s="1"/>
  <c r="O80" i="13"/>
  <c r="O79" i="13" s="1"/>
  <c r="Q80" i="13"/>
  <c r="Q79" i="13" s="1"/>
  <c r="V80" i="13"/>
  <c r="G85" i="13"/>
  <c r="I85" i="13"/>
  <c r="K85" i="13"/>
  <c r="M85" i="13"/>
  <c r="O85" i="13"/>
  <c r="Q85" i="13"/>
  <c r="V85" i="13"/>
  <c r="G86" i="13"/>
  <c r="I86" i="13"/>
  <c r="K86" i="13"/>
  <c r="M86" i="13"/>
  <c r="O86" i="13"/>
  <c r="Q86" i="13"/>
  <c r="V86" i="13"/>
  <c r="G88" i="13"/>
  <c r="G87" i="13" s="1"/>
  <c r="I88" i="13"/>
  <c r="I87" i="13" s="1"/>
  <c r="K88" i="13"/>
  <c r="K87" i="13" s="1"/>
  <c r="M88" i="13"/>
  <c r="M87" i="13" s="1"/>
  <c r="O88" i="13"/>
  <c r="O87" i="13" s="1"/>
  <c r="Q88" i="13"/>
  <c r="Q87" i="13" s="1"/>
  <c r="V88" i="13"/>
  <c r="G93" i="13"/>
  <c r="I93" i="13"/>
  <c r="K93" i="13"/>
  <c r="M93" i="13"/>
  <c r="O93" i="13"/>
  <c r="Q93" i="13"/>
  <c r="V93" i="13"/>
  <c r="V87" i="13" s="1"/>
  <c r="G94" i="13"/>
  <c r="I94" i="13"/>
  <c r="K94" i="13"/>
  <c r="M94" i="13"/>
  <c r="O94" i="13"/>
  <c r="Q94" i="13"/>
  <c r="V94" i="13"/>
  <c r="G96" i="13"/>
  <c r="I96" i="13"/>
  <c r="K96" i="13"/>
  <c r="M96" i="13"/>
  <c r="O96" i="13"/>
  <c r="Q96" i="13"/>
  <c r="V96" i="13"/>
  <c r="G98" i="13"/>
  <c r="I98" i="13"/>
  <c r="K98" i="13"/>
  <c r="M98" i="13"/>
  <c r="O98" i="13"/>
  <c r="Q98" i="13"/>
  <c r="V98" i="13"/>
  <c r="V111" i="13"/>
  <c r="G112" i="13"/>
  <c r="G111" i="13" s="1"/>
  <c r="I112" i="13"/>
  <c r="I111" i="13" s="1"/>
  <c r="K112" i="13"/>
  <c r="K111" i="13" s="1"/>
  <c r="M112" i="13"/>
  <c r="M111" i="13" s="1"/>
  <c r="O112" i="13"/>
  <c r="O111" i="13" s="1"/>
  <c r="Q112" i="13"/>
  <c r="Q111" i="13" s="1"/>
  <c r="V112" i="13"/>
  <c r="V113" i="13"/>
  <c r="G114" i="13"/>
  <c r="G113" i="13" s="1"/>
  <c r="I114" i="13"/>
  <c r="I113" i="13" s="1"/>
  <c r="K114" i="13"/>
  <c r="K113" i="13" s="1"/>
  <c r="M114" i="13"/>
  <c r="M113" i="13" s="1"/>
  <c r="O114" i="13"/>
  <c r="O113" i="13" s="1"/>
  <c r="Q114" i="13"/>
  <c r="Q113" i="13" s="1"/>
  <c r="V114" i="13"/>
  <c r="G132" i="13"/>
  <c r="I132" i="13"/>
  <c r="K132" i="13"/>
  <c r="M132" i="13"/>
  <c r="O132" i="13"/>
  <c r="Q132" i="13"/>
  <c r="V132" i="13"/>
  <c r="G142" i="13"/>
  <c r="I142" i="13"/>
  <c r="K142" i="13"/>
  <c r="M142" i="13"/>
  <c r="O142" i="13"/>
  <c r="Q142" i="13"/>
  <c r="V142" i="13"/>
  <c r="G144" i="13"/>
  <c r="G143" i="13" s="1"/>
  <c r="I144" i="13"/>
  <c r="I143" i="13" s="1"/>
  <c r="K144" i="13"/>
  <c r="K143" i="13" s="1"/>
  <c r="M144" i="13"/>
  <c r="M143" i="13" s="1"/>
  <c r="O144" i="13"/>
  <c r="O143" i="13" s="1"/>
  <c r="Q144" i="13"/>
  <c r="Q143" i="13" s="1"/>
  <c r="V144" i="13"/>
  <c r="G146" i="13"/>
  <c r="I146" i="13"/>
  <c r="K146" i="13"/>
  <c r="M146" i="13"/>
  <c r="O146" i="13"/>
  <c r="Q146" i="13"/>
  <c r="V146" i="13"/>
  <c r="V143" i="13" s="1"/>
  <c r="G149" i="13"/>
  <c r="I149" i="13"/>
  <c r="K149" i="13"/>
  <c r="M149" i="13"/>
  <c r="O149" i="13"/>
  <c r="Q149" i="13"/>
  <c r="V149" i="13"/>
  <c r="G150" i="13"/>
  <c r="I150" i="13"/>
  <c r="K150" i="13"/>
  <c r="M150" i="13"/>
  <c r="O150" i="13"/>
  <c r="Q150" i="13"/>
  <c r="V150" i="13"/>
  <c r="G151" i="13"/>
  <c r="I151" i="13"/>
  <c r="K151" i="13"/>
  <c r="M151" i="13"/>
  <c r="O151" i="13"/>
  <c r="Q151" i="13"/>
  <c r="V151" i="13"/>
  <c r="G153" i="13"/>
  <c r="G152" i="13" s="1"/>
  <c r="I153" i="13"/>
  <c r="I152" i="13" s="1"/>
  <c r="K153" i="13"/>
  <c r="K152" i="13" s="1"/>
  <c r="M153" i="13"/>
  <c r="M152" i="13" s="1"/>
  <c r="O153" i="13"/>
  <c r="O152" i="13" s="1"/>
  <c r="Q153" i="13"/>
  <c r="Q152" i="13" s="1"/>
  <c r="V153" i="13"/>
  <c r="G156" i="13"/>
  <c r="I156" i="13"/>
  <c r="K156" i="13"/>
  <c r="M156" i="13"/>
  <c r="O156" i="13"/>
  <c r="Q156" i="13"/>
  <c r="V156" i="13"/>
  <c r="V152" i="13" s="1"/>
  <c r="G158" i="13"/>
  <c r="I158" i="13"/>
  <c r="K158" i="13"/>
  <c r="M158" i="13"/>
  <c r="O158" i="13"/>
  <c r="Q158" i="13"/>
  <c r="V158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1" i="13"/>
  <c r="I161" i="13"/>
  <c r="K161" i="13"/>
  <c r="M161" i="13"/>
  <c r="O161" i="13"/>
  <c r="Q161" i="13"/>
  <c r="V161" i="13"/>
  <c r="G162" i="13"/>
  <c r="I162" i="13"/>
  <c r="K162" i="13"/>
  <c r="M162" i="13"/>
  <c r="O162" i="13"/>
  <c r="Q162" i="13"/>
  <c r="V162" i="13"/>
  <c r="G164" i="13"/>
  <c r="I164" i="13"/>
  <c r="K164" i="13"/>
  <c r="M164" i="13"/>
  <c r="O164" i="13"/>
  <c r="Q164" i="13"/>
  <c r="V164" i="13"/>
  <c r="G166" i="13"/>
  <c r="I166" i="13"/>
  <c r="K166" i="13"/>
  <c r="M166" i="13"/>
  <c r="O166" i="13"/>
  <c r="Q166" i="13"/>
  <c r="V166" i="13"/>
  <c r="G167" i="13"/>
  <c r="I167" i="13"/>
  <c r="K167" i="13"/>
  <c r="M167" i="13"/>
  <c r="O167" i="13"/>
  <c r="Q167" i="13"/>
  <c r="V167" i="13"/>
  <c r="G168" i="13"/>
  <c r="I168" i="13"/>
  <c r="K168" i="13"/>
  <c r="M168" i="13"/>
  <c r="O168" i="13"/>
  <c r="Q168" i="13"/>
  <c r="V168" i="13"/>
  <c r="G170" i="13"/>
  <c r="G169" i="13" s="1"/>
  <c r="I170" i="13"/>
  <c r="I169" i="13" s="1"/>
  <c r="K170" i="13"/>
  <c r="K169" i="13" s="1"/>
  <c r="M170" i="13"/>
  <c r="M169" i="13" s="1"/>
  <c r="O170" i="13"/>
  <c r="O169" i="13" s="1"/>
  <c r="Q170" i="13"/>
  <c r="Q169" i="13" s="1"/>
  <c r="V170" i="13"/>
  <c r="G171" i="13"/>
  <c r="I171" i="13"/>
  <c r="K171" i="13"/>
  <c r="M171" i="13"/>
  <c r="O171" i="13"/>
  <c r="Q171" i="13"/>
  <c r="V171" i="13"/>
  <c r="V169" i="13" s="1"/>
  <c r="G172" i="13"/>
  <c r="I172" i="13"/>
  <c r="K172" i="13"/>
  <c r="M172" i="13"/>
  <c r="O172" i="13"/>
  <c r="Q172" i="13"/>
  <c r="V172" i="13"/>
  <c r="G173" i="13"/>
  <c r="I173" i="13"/>
  <c r="K173" i="13"/>
  <c r="M173" i="13"/>
  <c r="O173" i="13"/>
  <c r="Q173" i="13"/>
  <c r="V173" i="13"/>
  <c r="G174" i="13"/>
  <c r="I174" i="13"/>
  <c r="K174" i="13"/>
  <c r="M174" i="13"/>
  <c r="O174" i="13"/>
  <c r="Q174" i="13"/>
  <c r="V174" i="13"/>
  <c r="G175" i="13"/>
  <c r="I175" i="13"/>
  <c r="K175" i="13"/>
  <c r="M175" i="13"/>
  <c r="O175" i="13"/>
  <c r="Q175" i="13"/>
  <c r="V175" i="13"/>
  <c r="G180" i="13"/>
  <c r="I180" i="13"/>
  <c r="K180" i="13"/>
  <c r="M180" i="13"/>
  <c r="O180" i="13"/>
  <c r="Q180" i="13"/>
  <c r="V180" i="13"/>
  <c r="G181" i="13"/>
  <c r="I181" i="13"/>
  <c r="K181" i="13"/>
  <c r="M181" i="13"/>
  <c r="O181" i="13"/>
  <c r="Q181" i="13"/>
  <c r="V181" i="13"/>
  <c r="G183" i="13"/>
  <c r="I183" i="13"/>
  <c r="K183" i="13"/>
  <c r="M183" i="13"/>
  <c r="O183" i="13"/>
  <c r="Q183" i="13"/>
  <c r="V183" i="13"/>
  <c r="G184" i="13"/>
  <c r="I184" i="13"/>
  <c r="K184" i="13"/>
  <c r="M184" i="13"/>
  <c r="O184" i="13"/>
  <c r="Q184" i="13"/>
  <c r="V184" i="13"/>
  <c r="G185" i="13"/>
  <c r="I185" i="13"/>
  <c r="K185" i="13"/>
  <c r="M185" i="13"/>
  <c r="O185" i="13"/>
  <c r="Q185" i="13"/>
  <c r="V185" i="13"/>
  <c r="G186" i="13"/>
  <c r="I186" i="13"/>
  <c r="K186" i="13"/>
  <c r="M186" i="13"/>
  <c r="O186" i="13"/>
  <c r="Q186" i="13"/>
  <c r="V186" i="13"/>
  <c r="G187" i="13"/>
  <c r="I187" i="13"/>
  <c r="K187" i="13"/>
  <c r="M187" i="13"/>
  <c r="O187" i="13"/>
  <c r="Q187" i="13"/>
  <c r="V187" i="13"/>
  <c r="G188" i="13"/>
  <c r="I188" i="13"/>
  <c r="K188" i="13"/>
  <c r="M188" i="13"/>
  <c r="O188" i="13"/>
  <c r="Q188" i="13"/>
  <c r="V188" i="13"/>
  <c r="G189" i="13"/>
  <c r="I189" i="13"/>
  <c r="K189" i="13"/>
  <c r="M189" i="13"/>
  <c r="O189" i="13"/>
  <c r="Q189" i="13"/>
  <c r="V189" i="13"/>
  <c r="G190" i="13"/>
  <c r="I190" i="13"/>
  <c r="K190" i="13"/>
  <c r="M190" i="13"/>
  <c r="O190" i="13"/>
  <c r="Q190" i="13"/>
  <c r="V190" i="13"/>
  <c r="G191" i="13"/>
  <c r="I191" i="13"/>
  <c r="K191" i="13"/>
  <c r="M191" i="13"/>
  <c r="O191" i="13"/>
  <c r="Q191" i="13"/>
  <c r="V191" i="13"/>
  <c r="G192" i="13"/>
  <c r="I192" i="13"/>
  <c r="K192" i="13"/>
  <c r="M192" i="13"/>
  <c r="O192" i="13"/>
  <c r="Q192" i="13"/>
  <c r="V192" i="13"/>
  <c r="G193" i="13"/>
  <c r="I193" i="13"/>
  <c r="K193" i="13"/>
  <c r="M193" i="13"/>
  <c r="O193" i="13"/>
  <c r="Q193" i="13"/>
  <c r="V193" i="13"/>
  <c r="G194" i="13"/>
  <c r="I194" i="13"/>
  <c r="K194" i="13"/>
  <c r="M194" i="13"/>
  <c r="O194" i="13"/>
  <c r="Q194" i="13"/>
  <c r="V194" i="13"/>
  <c r="G195" i="13"/>
  <c r="I195" i="13"/>
  <c r="K195" i="13"/>
  <c r="M195" i="13"/>
  <c r="O195" i="13"/>
  <c r="Q195" i="13"/>
  <c r="V195" i="13"/>
  <c r="G196" i="13"/>
  <c r="I196" i="13"/>
  <c r="K196" i="13"/>
  <c r="M196" i="13"/>
  <c r="O196" i="13"/>
  <c r="Q196" i="13"/>
  <c r="V196" i="13"/>
  <c r="G197" i="13"/>
  <c r="I197" i="13"/>
  <c r="K197" i="13"/>
  <c r="M197" i="13"/>
  <c r="O197" i="13"/>
  <c r="Q197" i="13"/>
  <c r="V197" i="13"/>
  <c r="G198" i="13"/>
  <c r="I198" i="13"/>
  <c r="K198" i="13"/>
  <c r="M198" i="13"/>
  <c r="O198" i="13"/>
  <c r="Q198" i="13"/>
  <c r="V198" i="13"/>
  <c r="G199" i="13"/>
  <c r="I199" i="13"/>
  <c r="K199" i="13"/>
  <c r="M199" i="13"/>
  <c r="O199" i="13"/>
  <c r="Q199" i="13"/>
  <c r="V199" i="13"/>
  <c r="G200" i="13"/>
  <c r="I200" i="13"/>
  <c r="K200" i="13"/>
  <c r="M200" i="13"/>
  <c r="O200" i="13"/>
  <c r="Q200" i="13"/>
  <c r="V200" i="13"/>
  <c r="G201" i="13"/>
  <c r="I201" i="13"/>
  <c r="K201" i="13"/>
  <c r="M201" i="13"/>
  <c r="O201" i="13"/>
  <c r="Q201" i="13"/>
  <c r="G202" i="13"/>
  <c r="I202" i="13"/>
  <c r="K202" i="13"/>
  <c r="M202" i="13"/>
  <c r="O202" i="13"/>
  <c r="Q202" i="13"/>
  <c r="V202" i="13"/>
  <c r="V201" i="13" s="1"/>
  <c r="G204" i="13"/>
  <c r="I204" i="13"/>
  <c r="K204" i="13"/>
  <c r="M204" i="13"/>
  <c r="O204" i="13"/>
  <c r="Q204" i="13"/>
  <c r="V204" i="13"/>
  <c r="V203" i="13" s="1"/>
  <c r="G205" i="13"/>
  <c r="G203" i="13" s="1"/>
  <c r="I205" i="13"/>
  <c r="I203" i="13" s="1"/>
  <c r="K205" i="13"/>
  <c r="K203" i="13" s="1"/>
  <c r="M205" i="13"/>
  <c r="M203" i="13" s="1"/>
  <c r="O205" i="13"/>
  <c r="O203" i="13" s="1"/>
  <c r="Q205" i="13"/>
  <c r="Q203" i="13" s="1"/>
  <c r="V205" i="13"/>
  <c r="G207" i="13"/>
  <c r="G206" i="13" s="1"/>
  <c r="I207" i="13"/>
  <c r="I206" i="13" s="1"/>
  <c r="K207" i="13"/>
  <c r="K206" i="13" s="1"/>
  <c r="M207" i="13"/>
  <c r="M206" i="13" s="1"/>
  <c r="O207" i="13"/>
  <c r="O206" i="13" s="1"/>
  <c r="Q207" i="13"/>
  <c r="Q206" i="13" s="1"/>
  <c r="V207" i="13"/>
  <c r="G208" i="13"/>
  <c r="I208" i="13"/>
  <c r="K208" i="13"/>
  <c r="M208" i="13"/>
  <c r="O208" i="13"/>
  <c r="Q208" i="13"/>
  <c r="V208" i="13"/>
  <c r="V206" i="13" s="1"/>
  <c r="G209" i="13"/>
  <c r="I209" i="13"/>
  <c r="K209" i="13"/>
  <c r="M209" i="13"/>
  <c r="O209" i="13"/>
  <c r="Q209" i="13"/>
  <c r="V209" i="13"/>
  <c r="G210" i="13"/>
  <c r="I210" i="13"/>
  <c r="K210" i="13"/>
  <c r="M210" i="13"/>
  <c r="O210" i="13"/>
  <c r="Q210" i="13"/>
  <c r="V210" i="13"/>
  <c r="G211" i="13"/>
  <c r="G212" i="13"/>
  <c r="I212" i="13"/>
  <c r="K212" i="13"/>
  <c r="M212" i="13"/>
  <c r="O212" i="13"/>
  <c r="Q212" i="13"/>
  <c r="V212" i="13"/>
  <c r="V211" i="13" s="1"/>
  <c r="G213" i="13"/>
  <c r="I213" i="13"/>
  <c r="I211" i="13" s="1"/>
  <c r="K213" i="13"/>
  <c r="K211" i="13" s="1"/>
  <c r="M213" i="13"/>
  <c r="M211" i="13" s="1"/>
  <c r="O213" i="13"/>
  <c r="O211" i="13" s="1"/>
  <c r="Q213" i="13"/>
  <c r="Q211" i="13" s="1"/>
  <c r="V213" i="13"/>
  <c r="G214" i="13"/>
  <c r="I214" i="13"/>
  <c r="K214" i="13"/>
  <c r="M214" i="13"/>
  <c r="O214" i="13"/>
  <c r="Q214" i="13"/>
  <c r="V214" i="13"/>
  <c r="G215" i="13"/>
  <c r="I215" i="13"/>
  <c r="K215" i="13"/>
  <c r="M215" i="13"/>
  <c r="O215" i="13"/>
  <c r="Q215" i="13"/>
  <c r="V215" i="13"/>
  <c r="G217" i="13"/>
  <c r="G216" i="13" s="1"/>
  <c r="I217" i="13"/>
  <c r="I216" i="13" s="1"/>
  <c r="K217" i="13"/>
  <c r="K216" i="13" s="1"/>
  <c r="M217" i="13"/>
  <c r="M216" i="13" s="1"/>
  <c r="O217" i="13"/>
  <c r="O216" i="13" s="1"/>
  <c r="Q217" i="13"/>
  <c r="Q216" i="13" s="1"/>
  <c r="V217" i="13"/>
  <c r="G219" i="13"/>
  <c r="I219" i="13"/>
  <c r="K219" i="13"/>
  <c r="M219" i="13"/>
  <c r="O219" i="13"/>
  <c r="Q219" i="13"/>
  <c r="V219" i="13"/>
  <c r="V216" i="13" s="1"/>
  <c r="G220" i="13"/>
  <c r="I220" i="13"/>
  <c r="K220" i="13"/>
  <c r="M220" i="13"/>
  <c r="O220" i="13"/>
  <c r="Q220" i="13"/>
  <c r="V220" i="13"/>
  <c r="G225" i="13"/>
  <c r="I225" i="13"/>
  <c r="K225" i="13"/>
  <c r="M225" i="13"/>
  <c r="O225" i="13"/>
  <c r="Q225" i="13"/>
  <c r="V225" i="13"/>
  <c r="G226" i="13"/>
  <c r="I226" i="13"/>
  <c r="K226" i="13"/>
  <c r="M226" i="13"/>
  <c r="O226" i="13"/>
  <c r="Q226" i="13"/>
  <c r="V226" i="13"/>
  <c r="G227" i="13"/>
  <c r="I227" i="13"/>
  <c r="K227" i="13"/>
  <c r="M227" i="13"/>
  <c r="O227" i="13"/>
  <c r="Q227" i="13"/>
  <c r="V227" i="13"/>
  <c r="G228" i="13"/>
  <c r="I228" i="13"/>
  <c r="K228" i="13"/>
  <c r="M228" i="13"/>
  <c r="O228" i="13"/>
  <c r="Q228" i="13"/>
  <c r="V228" i="13"/>
  <c r="G229" i="13"/>
  <c r="I229" i="13"/>
  <c r="K229" i="13"/>
  <c r="M229" i="13"/>
  <c r="O229" i="13"/>
  <c r="Q229" i="13"/>
  <c r="V229" i="13"/>
  <c r="G230" i="13"/>
  <c r="I230" i="13"/>
  <c r="K230" i="13"/>
  <c r="M230" i="13"/>
  <c r="O230" i="13"/>
  <c r="Q230" i="13"/>
  <c r="V230" i="13"/>
  <c r="G232" i="13"/>
  <c r="G231" i="13" s="1"/>
  <c r="I232" i="13"/>
  <c r="I231" i="13" s="1"/>
  <c r="K232" i="13"/>
  <c r="K231" i="13" s="1"/>
  <c r="M232" i="13"/>
  <c r="M231" i="13" s="1"/>
  <c r="O232" i="13"/>
  <c r="O231" i="13" s="1"/>
  <c r="Q232" i="13"/>
  <c r="Q231" i="13" s="1"/>
  <c r="V232" i="13"/>
  <c r="G237" i="13"/>
  <c r="I237" i="13"/>
  <c r="K237" i="13"/>
  <c r="M237" i="13"/>
  <c r="O237" i="13"/>
  <c r="Q237" i="13"/>
  <c r="V237" i="13"/>
  <c r="V231" i="13" s="1"/>
  <c r="G242" i="13"/>
  <c r="I242" i="13"/>
  <c r="K242" i="13"/>
  <c r="M242" i="13"/>
  <c r="O242" i="13"/>
  <c r="Q242" i="13"/>
  <c r="V242" i="13"/>
  <c r="G248" i="13"/>
  <c r="I248" i="13"/>
  <c r="K248" i="13"/>
  <c r="M248" i="13"/>
  <c r="O248" i="13"/>
  <c r="Q248" i="13"/>
  <c r="V248" i="13"/>
  <c r="G249" i="13"/>
  <c r="M249" i="13"/>
  <c r="G250" i="13"/>
  <c r="I250" i="13"/>
  <c r="K250" i="13"/>
  <c r="M250" i="13"/>
  <c r="O250" i="13"/>
  <c r="Q250" i="13"/>
  <c r="V250" i="13"/>
  <c r="V249" i="13" s="1"/>
  <c r="G267" i="13"/>
  <c r="I267" i="13"/>
  <c r="I249" i="13" s="1"/>
  <c r="K267" i="13"/>
  <c r="K249" i="13" s="1"/>
  <c r="M267" i="13"/>
  <c r="O267" i="13"/>
  <c r="O249" i="13" s="1"/>
  <c r="Q267" i="13"/>
  <c r="Q249" i="13" s="1"/>
  <c r="V267" i="13"/>
  <c r="G271" i="13"/>
  <c r="I271" i="13"/>
  <c r="K271" i="13"/>
  <c r="M271" i="13"/>
  <c r="O271" i="13"/>
  <c r="Q271" i="13"/>
  <c r="V271" i="13"/>
  <c r="G272" i="13"/>
  <c r="G273" i="13"/>
  <c r="I273" i="13"/>
  <c r="K273" i="13"/>
  <c r="M273" i="13"/>
  <c r="O273" i="13"/>
  <c r="Q273" i="13"/>
  <c r="V273" i="13"/>
  <c r="V272" i="13" s="1"/>
  <c r="G294" i="13"/>
  <c r="I294" i="13"/>
  <c r="I272" i="13" s="1"/>
  <c r="K294" i="13"/>
  <c r="K272" i="13" s="1"/>
  <c r="M294" i="13"/>
  <c r="M272" i="13" s="1"/>
  <c r="O294" i="13"/>
  <c r="O272" i="13" s="1"/>
  <c r="Q294" i="13"/>
  <c r="Q272" i="13" s="1"/>
  <c r="V294" i="13"/>
  <c r="G311" i="13"/>
  <c r="I311" i="13"/>
  <c r="K311" i="13"/>
  <c r="M311" i="13"/>
  <c r="O311" i="13"/>
  <c r="Q311" i="13"/>
  <c r="V311" i="13"/>
  <c r="G317" i="13"/>
  <c r="I317" i="13"/>
  <c r="K317" i="13"/>
  <c r="M317" i="13"/>
  <c r="O317" i="13"/>
  <c r="Q317" i="13"/>
  <c r="V317" i="13"/>
  <c r="G328" i="13"/>
  <c r="G327" i="13" s="1"/>
  <c r="I328" i="13"/>
  <c r="I327" i="13" s="1"/>
  <c r="K328" i="13"/>
  <c r="K327" i="13" s="1"/>
  <c r="M328" i="13"/>
  <c r="M327" i="13" s="1"/>
  <c r="O328" i="13"/>
  <c r="O327" i="13" s="1"/>
  <c r="Q328" i="13"/>
  <c r="Q327" i="13" s="1"/>
  <c r="V328" i="13"/>
  <c r="G329" i="13"/>
  <c r="I329" i="13"/>
  <c r="K329" i="13"/>
  <c r="M329" i="13"/>
  <c r="O329" i="13"/>
  <c r="Q329" i="13"/>
  <c r="V329" i="13"/>
  <c r="V327" i="13" s="1"/>
  <c r="G330" i="13"/>
  <c r="I330" i="13"/>
  <c r="K330" i="13"/>
  <c r="M330" i="13"/>
  <c r="O330" i="13"/>
  <c r="Q330" i="13"/>
  <c r="V330" i="13"/>
  <c r="G331" i="13"/>
  <c r="I331" i="13"/>
  <c r="K331" i="13"/>
  <c r="M331" i="13"/>
  <c r="O331" i="13"/>
  <c r="Q331" i="13"/>
  <c r="V331" i="13"/>
  <c r="G332" i="13"/>
  <c r="I332" i="13"/>
  <c r="K332" i="13"/>
  <c r="M332" i="13"/>
  <c r="O332" i="13"/>
  <c r="Q332" i="13"/>
  <c r="V332" i="13"/>
  <c r="G333" i="13"/>
  <c r="I333" i="13"/>
  <c r="K333" i="13"/>
  <c r="M333" i="13"/>
  <c r="O333" i="13"/>
  <c r="Q333" i="13"/>
  <c r="V333" i="13"/>
  <c r="G334" i="13"/>
  <c r="I334" i="13"/>
  <c r="K334" i="13"/>
  <c r="M334" i="13"/>
  <c r="O334" i="13"/>
  <c r="Q334" i="13"/>
  <c r="V334" i="13"/>
  <c r="G336" i="13"/>
  <c r="G335" i="13" s="1"/>
  <c r="I336" i="13"/>
  <c r="I335" i="13" s="1"/>
  <c r="K336" i="13"/>
  <c r="K335" i="13" s="1"/>
  <c r="M336" i="13"/>
  <c r="M335" i="13" s="1"/>
  <c r="O336" i="13"/>
  <c r="O335" i="13" s="1"/>
  <c r="Q336" i="13"/>
  <c r="Q335" i="13" s="1"/>
  <c r="V336" i="13"/>
  <c r="G337" i="13"/>
  <c r="I337" i="13"/>
  <c r="K337" i="13"/>
  <c r="M337" i="13"/>
  <c r="O337" i="13"/>
  <c r="Q337" i="13"/>
  <c r="V337" i="13"/>
  <c r="V335" i="13" s="1"/>
  <c r="G338" i="13"/>
  <c r="I338" i="13"/>
  <c r="K338" i="13"/>
  <c r="M338" i="13"/>
  <c r="O338" i="13"/>
  <c r="Q338" i="13"/>
  <c r="V338" i="13"/>
  <c r="G339" i="13"/>
  <c r="I339" i="13"/>
  <c r="K339" i="13"/>
  <c r="M339" i="13"/>
  <c r="O339" i="13"/>
  <c r="Q339" i="13"/>
  <c r="V339" i="13"/>
  <c r="G341" i="13"/>
  <c r="I341" i="13"/>
  <c r="K341" i="13"/>
  <c r="M341" i="13"/>
  <c r="O341" i="13"/>
  <c r="Q341" i="13"/>
  <c r="V341" i="13"/>
  <c r="G342" i="13"/>
  <c r="I342" i="13"/>
  <c r="K342" i="13"/>
  <c r="M342" i="13"/>
  <c r="O342" i="13"/>
  <c r="Q342" i="13"/>
  <c r="V342" i="13"/>
  <c r="G344" i="13"/>
  <c r="I344" i="13"/>
  <c r="K344" i="13"/>
  <c r="M344" i="13"/>
  <c r="O344" i="13"/>
  <c r="Q344" i="13"/>
  <c r="V344" i="13"/>
  <c r="G346" i="13"/>
  <c r="I346" i="13"/>
  <c r="K346" i="13"/>
  <c r="M346" i="13"/>
  <c r="O346" i="13"/>
  <c r="Q346" i="13"/>
  <c r="V346" i="13"/>
  <c r="AE348" i="13"/>
  <c r="G348" i="12"/>
  <c r="BA345" i="12"/>
  <c r="Q8" i="12"/>
  <c r="V8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4" i="12"/>
  <c r="G13" i="12" s="1"/>
  <c r="I14" i="12"/>
  <c r="I13" i="12" s="1"/>
  <c r="K14" i="12"/>
  <c r="K13" i="12" s="1"/>
  <c r="M14" i="12"/>
  <c r="M13" i="12" s="1"/>
  <c r="O14" i="12"/>
  <c r="O13" i="12" s="1"/>
  <c r="Q14" i="12"/>
  <c r="V14" i="12"/>
  <c r="G20" i="12"/>
  <c r="I20" i="12"/>
  <c r="K20" i="12"/>
  <c r="M20" i="12"/>
  <c r="O20" i="12"/>
  <c r="Q20" i="12"/>
  <c r="Q13" i="12" s="1"/>
  <c r="V20" i="12"/>
  <c r="V13" i="12" s="1"/>
  <c r="G25" i="12"/>
  <c r="I25" i="12"/>
  <c r="K25" i="12"/>
  <c r="M25" i="12"/>
  <c r="O25" i="12"/>
  <c r="Q25" i="12"/>
  <c r="V25" i="12"/>
  <c r="G39" i="12"/>
  <c r="I39" i="12"/>
  <c r="K39" i="12"/>
  <c r="M39" i="12"/>
  <c r="O39" i="12"/>
  <c r="Q39" i="12"/>
  <c r="V39" i="12"/>
  <c r="G54" i="12"/>
  <c r="I54" i="12"/>
  <c r="K54" i="12"/>
  <c r="M54" i="12"/>
  <c r="O54" i="12"/>
  <c r="Q54" i="12"/>
  <c r="V54" i="12"/>
  <c r="G56" i="12"/>
  <c r="I56" i="12"/>
  <c r="K56" i="12"/>
  <c r="M56" i="12"/>
  <c r="O56" i="12"/>
  <c r="Q56" i="12"/>
  <c r="V56" i="12"/>
  <c r="G66" i="12"/>
  <c r="I66" i="12"/>
  <c r="K66" i="12"/>
  <c r="M66" i="12"/>
  <c r="O66" i="12"/>
  <c r="Q66" i="12"/>
  <c r="V66" i="12"/>
  <c r="Q70" i="12"/>
  <c r="V70" i="12"/>
  <c r="G71" i="12"/>
  <c r="G70" i="12" s="1"/>
  <c r="I71" i="12"/>
  <c r="I70" i="12" s="1"/>
  <c r="K71" i="12"/>
  <c r="K70" i="12" s="1"/>
  <c r="M71" i="12"/>
  <c r="M70" i="12" s="1"/>
  <c r="O71" i="12"/>
  <c r="O70" i="12" s="1"/>
  <c r="Q71" i="12"/>
  <c r="V71" i="12"/>
  <c r="Q77" i="12"/>
  <c r="V77" i="12"/>
  <c r="G78" i="12"/>
  <c r="G77" i="12" s="1"/>
  <c r="I78" i="12"/>
  <c r="I77" i="12" s="1"/>
  <c r="K78" i="12"/>
  <c r="K77" i="12" s="1"/>
  <c r="M78" i="12"/>
  <c r="M77" i="12" s="1"/>
  <c r="O78" i="12"/>
  <c r="O77" i="12" s="1"/>
  <c r="Q78" i="12"/>
  <c r="V78" i="12"/>
  <c r="G80" i="12"/>
  <c r="G79" i="12" s="1"/>
  <c r="I80" i="12"/>
  <c r="I79" i="12" s="1"/>
  <c r="K80" i="12"/>
  <c r="K79" i="12" s="1"/>
  <c r="M80" i="12"/>
  <c r="M79" i="12" s="1"/>
  <c r="O80" i="12"/>
  <c r="O79" i="12" s="1"/>
  <c r="Q80" i="12"/>
  <c r="V80" i="12"/>
  <c r="G85" i="12"/>
  <c r="I85" i="12"/>
  <c r="K85" i="12"/>
  <c r="M85" i="12"/>
  <c r="O85" i="12"/>
  <c r="Q85" i="12"/>
  <c r="Q79" i="12" s="1"/>
  <c r="V85" i="12"/>
  <c r="V79" i="12" s="1"/>
  <c r="G86" i="12"/>
  <c r="I86" i="12"/>
  <c r="K86" i="12"/>
  <c r="M86" i="12"/>
  <c r="O86" i="12"/>
  <c r="Q86" i="12"/>
  <c r="V86" i="12"/>
  <c r="G88" i="12"/>
  <c r="G87" i="12" s="1"/>
  <c r="I88" i="12"/>
  <c r="I87" i="12" s="1"/>
  <c r="K88" i="12"/>
  <c r="K87" i="12" s="1"/>
  <c r="M88" i="12"/>
  <c r="M87" i="12" s="1"/>
  <c r="O88" i="12"/>
  <c r="O87" i="12" s="1"/>
  <c r="Q88" i="12"/>
  <c r="V88" i="12"/>
  <c r="G93" i="12"/>
  <c r="I93" i="12"/>
  <c r="K93" i="12"/>
  <c r="M93" i="12"/>
  <c r="O93" i="12"/>
  <c r="Q93" i="12"/>
  <c r="Q87" i="12" s="1"/>
  <c r="V93" i="12"/>
  <c r="V87" i="12" s="1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Q111" i="12"/>
  <c r="V111" i="12"/>
  <c r="G112" i="12"/>
  <c r="G111" i="12" s="1"/>
  <c r="I112" i="12"/>
  <c r="I111" i="12" s="1"/>
  <c r="K112" i="12"/>
  <c r="K111" i="12" s="1"/>
  <c r="M112" i="12"/>
  <c r="M111" i="12" s="1"/>
  <c r="O112" i="12"/>
  <c r="O111" i="12" s="1"/>
  <c r="Q112" i="12"/>
  <c r="V112" i="12"/>
  <c r="Q113" i="12"/>
  <c r="G114" i="12"/>
  <c r="G113" i="12" s="1"/>
  <c r="I114" i="12"/>
  <c r="I113" i="12" s="1"/>
  <c r="K114" i="12"/>
  <c r="K113" i="12" s="1"/>
  <c r="M114" i="12"/>
  <c r="M113" i="12" s="1"/>
  <c r="O114" i="12"/>
  <c r="O113" i="12" s="1"/>
  <c r="Q114" i="12"/>
  <c r="V114" i="12"/>
  <c r="G132" i="12"/>
  <c r="I132" i="12"/>
  <c r="K132" i="12"/>
  <c r="M132" i="12"/>
  <c r="O132" i="12"/>
  <c r="Q132" i="12"/>
  <c r="V132" i="12"/>
  <c r="V113" i="12" s="1"/>
  <c r="G142" i="12"/>
  <c r="I142" i="12"/>
  <c r="K142" i="12"/>
  <c r="M142" i="12"/>
  <c r="O142" i="12"/>
  <c r="Q142" i="12"/>
  <c r="V142" i="12"/>
  <c r="G144" i="12"/>
  <c r="G143" i="12" s="1"/>
  <c r="I144" i="12"/>
  <c r="I143" i="12" s="1"/>
  <c r="K144" i="12"/>
  <c r="K143" i="12" s="1"/>
  <c r="M144" i="12"/>
  <c r="M143" i="12" s="1"/>
  <c r="O144" i="12"/>
  <c r="O143" i="12" s="1"/>
  <c r="Q144" i="12"/>
  <c r="V144" i="12"/>
  <c r="G146" i="12"/>
  <c r="I146" i="12"/>
  <c r="K146" i="12"/>
  <c r="M146" i="12"/>
  <c r="O146" i="12"/>
  <c r="Q146" i="12"/>
  <c r="Q143" i="12" s="1"/>
  <c r="V146" i="12"/>
  <c r="V143" i="12" s="1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1" i="12"/>
  <c r="I151" i="12"/>
  <c r="K151" i="12"/>
  <c r="M151" i="12"/>
  <c r="O151" i="12"/>
  <c r="Q151" i="12"/>
  <c r="V151" i="12"/>
  <c r="G153" i="12"/>
  <c r="G152" i="12" s="1"/>
  <c r="I153" i="12"/>
  <c r="I152" i="12" s="1"/>
  <c r="K153" i="12"/>
  <c r="K152" i="12" s="1"/>
  <c r="M153" i="12"/>
  <c r="M152" i="12" s="1"/>
  <c r="O153" i="12"/>
  <c r="O152" i="12" s="1"/>
  <c r="Q153" i="12"/>
  <c r="V153" i="12"/>
  <c r="G156" i="12"/>
  <c r="I156" i="12"/>
  <c r="K156" i="12"/>
  <c r="M156" i="12"/>
  <c r="O156" i="12"/>
  <c r="Q156" i="12"/>
  <c r="Q152" i="12" s="1"/>
  <c r="V156" i="12"/>
  <c r="V152" i="12" s="1"/>
  <c r="G158" i="12"/>
  <c r="I158" i="12"/>
  <c r="K158" i="12"/>
  <c r="M158" i="12"/>
  <c r="O158" i="12"/>
  <c r="Q158" i="12"/>
  <c r="V158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1" i="12"/>
  <c r="I161" i="12"/>
  <c r="K161" i="12"/>
  <c r="M161" i="12"/>
  <c r="O161" i="12"/>
  <c r="Q161" i="12"/>
  <c r="V161" i="12"/>
  <c r="G162" i="12"/>
  <c r="I162" i="12"/>
  <c r="K162" i="12"/>
  <c r="M162" i="12"/>
  <c r="O162" i="12"/>
  <c r="Q162" i="12"/>
  <c r="V162" i="12"/>
  <c r="G164" i="12"/>
  <c r="I164" i="12"/>
  <c r="K164" i="12"/>
  <c r="M164" i="12"/>
  <c r="O164" i="12"/>
  <c r="Q164" i="12"/>
  <c r="V164" i="12"/>
  <c r="G166" i="12"/>
  <c r="I166" i="12"/>
  <c r="K166" i="12"/>
  <c r="M166" i="12"/>
  <c r="O166" i="12"/>
  <c r="Q166" i="12"/>
  <c r="V166" i="12"/>
  <c r="G167" i="12"/>
  <c r="I167" i="12"/>
  <c r="K167" i="12"/>
  <c r="M167" i="12"/>
  <c r="O167" i="12"/>
  <c r="Q167" i="12"/>
  <c r="V167" i="12"/>
  <c r="G168" i="12"/>
  <c r="I168" i="12"/>
  <c r="K168" i="12"/>
  <c r="M168" i="12"/>
  <c r="O168" i="12"/>
  <c r="Q168" i="12"/>
  <c r="V168" i="12"/>
  <c r="G170" i="12"/>
  <c r="G169" i="12" s="1"/>
  <c r="I170" i="12"/>
  <c r="I169" i="12" s="1"/>
  <c r="K170" i="12"/>
  <c r="K169" i="12" s="1"/>
  <c r="M170" i="12"/>
  <c r="M169" i="12" s="1"/>
  <c r="O170" i="12"/>
  <c r="O169" i="12" s="1"/>
  <c r="Q170" i="12"/>
  <c r="V170" i="12"/>
  <c r="G171" i="12"/>
  <c r="I171" i="12"/>
  <c r="K171" i="12"/>
  <c r="M171" i="12"/>
  <c r="O171" i="12"/>
  <c r="Q171" i="12"/>
  <c r="Q169" i="12" s="1"/>
  <c r="V171" i="12"/>
  <c r="V169" i="12" s="1"/>
  <c r="G172" i="12"/>
  <c r="I172" i="12"/>
  <c r="K172" i="12"/>
  <c r="M172" i="12"/>
  <c r="O172" i="12"/>
  <c r="Q172" i="12"/>
  <c r="V172" i="12"/>
  <c r="G173" i="12"/>
  <c r="I173" i="12"/>
  <c r="K173" i="12"/>
  <c r="M173" i="12"/>
  <c r="O173" i="12"/>
  <c r="Q173" i="12"/>
  <c r="V173" i="12"/>
  <c r="G174" i="12"/>
  <c r="I174" i="12"/>
  <c r="K174" i="12"/>
  <c r="M174" i="12"/>
  <c r="O174" i="12"/>
  <c r="Q174" i="12"/>
  <c r="V174" i="12"/>
  <c r="G175" i="12"/>
  <c r="I175" i="12"/>
  <c r="K175" i="12"/>
  <c r="M175" i="12"/>
  <c r="O175" i="12"/>
  <c r="Q175" i="12"/>
  <c r="V175" i="12"/>
  <c r="G180" i="12"/>
  <c r="I180" i="12"/>
  <c r="K180" i="12"/>
  <c r="M180" i="12"/>
  <c r="O180" i="12"/>
  <c r="Q180" i="12"/>
  <c r="V180" i="12"/>
  <c r="G181" i="12"/>
  <c r="I181" i="12"/>
  <c r="K181" i="12"/>
  <c r="M181" i="12"/>
  <c r="O181" i="12"/>
  <c r="Q181" i="12"/>
  <c r="V181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5" i="12"/>
  <c r="I185" i="12"/>
  <c r="K185" i="12"/>
  <c r="M185" i="12"/>
  <c r="O185" i="12"/>
  <c r="Q185" i="12"/>
  <c r="V185" i="12"/>
  <c r="G186" i="12"/>
  <c r="I186" i="12"/>
  <c r="K186" i="12"/>
  <c r="M186" i="12"/>
  <c r="O186" i="12"/>
  <c r="Q186" i="12"/>
  <c r="V186" i="12"/>
  <c r="G187" i="12"/>
  <c r="I187" i="12"/>
  <c r="K187" i="12"/>
  <c r="M187" i="12"/>
  <c r="O187" i="12"/>
  <c r="Q187" i="12"/>
  <c r="V187" i="12"/>
  <c r="G188" i="12"/>
  <c r="I188" i="12"/>
  <c r="K188" i="12"/>
  <c r="M188" i="12"/>
  <c r="O188" i="12"/>
  <c r="Q188" i="12"/>
  <c r="V188" i="12"/>
  <c r="G189" i="12"/>
  <c r="I189" i="12"/>
  <c r="K189" i="12"/>
  <c r="M189" i="12"/>
  <c r="O189" i="12"/>
  <c r="Q189" i="12"/>
  <c r="V189" i="12"/>
  <c r="G190" i="12"/>
  <c r="I190" i="12"/>
  <c r="K190" i="12"/>
  <c r="M190" i="12"/>
  <c r="O190" i="12"/>
  <c r="Q190" i="12"/>
  <c r="V190" i="12"/>
  <c r="G191" i="12"/>
  <c r="I191" i="12"/>
  <c r="K191" i="12"/>
  <c r="M191" i="12"/>
  <c r="O191" i="12"/>
  <c r="Q191" i="12"/>
  <c r="V191" i="12"/>
  <c r="G192" i="12"/>
  <c r="I192" i="12"/>
  <c r="K192" i="12"/>
  <c r="M192" i="12"/>
  <c r="O192" i="12"/>
  <c r="Q192" i="12"/>
  <c r="V192" i="12"/>
  <c r="G193" i="12"/>
  <c r="I193" i="12"/>
  <c r="K193" i="12"/>
  <c r="M193" i="12"/>
  <c r="O193" i="12"/>
  <c r="Q193" i="12"/>
  <c r="V193" i="12"/>
  <c r="G194" i="12"/>
  <c r="I194" i="12"/>
  <c r="K194" i="12"/>
  <c r="M194" i="12"/>
  <c r="O194" i="12"/>
  <c r="Q194" i="12"/>
  <c r="V194" i="12"/>
  <c r="G195" i="12"/>
  <c r="I195" i="12"/>
  <c r="K195" i="12"/>
  <c r="M195" i="12"/>
  <c r="O195" i="12"/>
  <c r="Q195" i="12"/>
  <c r="V195" i="12"/>
  <c r="G196" i="12"/>
  <c r="I196" i="12"/>
  <c r="K196" i="12"/>
  <c r="M196" i="12"/>
  <c r="O196" i="12"/>
  <c r="Q196" i="12"/>
  <c r="V196" i="12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199" i="12"/>
  <c r="I199" i="12"/>
  <c r="K199" i="12"/>
  <c r="M199" i="12"/>
  <c r="O199" i="12"/>
  <c r="Q199" i="12"/>
  <c r="V199" i="12"/>
  <c r="G200" i="12"/>
  <c r="I200" i="12"/>
  <c r="K200" i="12"/>
  <c r="M200" i="12"/>
  <c r="O200" i="12"/>
  <c r="Q200" i="12"/>
  <c r="V200" i="12"/>
  <c r="G201" i="12"/>
  <c r="I201" i="12"/>
  <c r="K201" i="12"/>
  <c r="M201" i="12"/>
  <c r="O201" i="12"/>
  <c r="G202" i="12"/>
  <c r="I202" i="12"/>
  <c r="K202" i="12"/>
  <c r="M202" i="12"/>
  <c r="O202" i="12"/>
  <c r="Q202" i="12"/>
  <c r="Q201" i="12" s="1"/>
  <c r="V202" i="12"/>
  <c r="V201" i="12" s="1"/>
  <c r="G203" i="12"/>
  <c r="G204" i="12"/>
  <c r="I204" i="12"/>
  <c r="K204" i="12"/>
  <c r="M204" i="12"/>
  <c r="O204" i="12"/>
  <c r="Q204" i="12"/>
  <c r="Q203" i="12" s="1"/>
  <c r="V204" i="12"/>
  <c r="V203" i="12" s="1"/>
  <c r="G205" i="12"/>
  <c r="I205" i="12"/>
  <c r="I203" i="12" s="1"/>
  <c r="K205" i="12"/>
  <c r="K203" i="12" s="1"/>
  <c r="M205" i="12"/>
  <c r="M203" i="12" s="1"/>
  <c r="O205" i="12"/>
  <c r="O203" i="12" s="1"/>
  <c r="Q205" i="12"/>
  <c r="V205" i="12"/>
  <c r="G207" i="12"/>
  <c r="G206" i="12" s="1"/>
  <c r="I207" i="12"/>
  <c r="I206" i="12" s="1"/>
  <c r="K207" i="12"/>
  <c r="K206" i="12" s="1"/>
  <c r="M207" i="12"/>
  <c r="M206" i="12" s="1"/>
  <c r="O207" i="12"/>
  <c r="O206" i="12" s="1"/>
  <c r="Q207" i="12"/>
  <c r="V207" i="12"/>
  <c r="G208" i="12"/>
  <c r="I208" i="12"/>
  <c r="K208" i="12"/>
  <c r="M208" i="12"/>
  <c r="O208" i="12"/>
  <c r="Q208" i="12"/>
  <c r="Q206" i="12" s="1"/>
  <c r="V208" i="12"/>
  <c r="V206" i="12" s="1"/>
  <c r="G209" i="12"/>
  <c r="I209" i="12"/>
  <c r="K209" i="12"/>
  <c r="M209" i="12"/>
  <c r="O209" i="12"/>
  <c r="Q209" i="12"/>
  <c r="V209" i="12"/>
  <c r="G210" i="12"/>
  <c r="I210" i="12"/>
  <c r="K210" i="12"/>
  <c r="M210" i="12"/>
  <c r="O210" i="12"/>
  <c r="Q210" i="12"/>
  <c r="V210" i="12"/>
  <c r="O211" i="12"/>
  <c r="G212" i="12"/>
  <c r="I212" i="12"/>
  <c r="K212" i="12"/>
  <c r="M212" i="12"/>
  <c r="O212" i="12"/>
  <c r="Q212" i="12"/>
  <c r="Q211" i="12" s="1"/>
  <c r="V212" i="12"/>
  <c r="V211" i="12" s="1"/>
  <c r="G213" i="12"/>
  <c r="G211" i="12" s="1"/>
  <c r="I213" i="12"/>
  <c r="I211" i="12" s="1"/>
  <c r="K213" i="12"/>
  <c r="K211" i="12" s="1"/>
  <c r="M213" i="12"/>
  <c r="M211" i="12" s="1"/>
  <c r="O213" i="12"/>
  <c r="Q213" i="12"/>
  <c r="V213" i="12"/>
  <c r="G214" i="12"/>
  <c r="I214" i="12"/>
  <c r="K214" i="12"/>
  <c r="M214" i="12"/>
  <c r="O214" i="12"/>
  <c r="Q214" i="12"/>
  <c r="V214" i="12"/>
  <c r="G215" i="12"/>
  <c r="I215" i="12"/>
  <c r="K215" i="12"/>
  <c r="M215" i="12"/>
  <c r="O215" i="12"/>
  <c r="Q215" i="12"/>
  <c r="V215" i="12"/>
  <c r="G217" i="12"/>
  <c r="G216" i="12" s="1"/>
  <c r="I217" i="12"/>
  <c r="I216" i="12" s="1"/>
  <c r="K217" i="12"/>
  <c r="K216" i="12" s="1"/>
  <c r="M217" i="12"/>
  <c r="M216" i="12" s="1"/>
  <c r="O217" i="12"/>
  <c r="O216" i="12" s="1"/>
  <c r="Q217" i="12"/>
  <c r="V217" i="12"/>
  <c r="G219" i="12"/>
  <c r="I219" i="12"/>
  <c r="K219" i="12"/>
  <c r="M219" i="12"/>
  <c r="O219" i="12"/>
  <c r="Q219" i="12"/>
  <c r="Q216" i="12" s="1"/>
  <c r="V219" i="12"/>
  <c r="V216" i="12" s="1"/>
  <c r="G220" i="12"/>
  <c r="I220" i="12"/>
  <c r="K220" i="12"/>
  <c r="M220" i="12"/>
  <c r="O220" i="12"/>
  <c r="Q220" i="12"/>
  <c r="V220" i="12"/>
  <c r="G225" i="12"/>
  <c r="I225" i="12"/>
  <c r="K225" i="12"/>
  <c r="M225" i="12"/>
  <c r="O225" i="12"/>
  <c r="Q225" i="12"/>
  <c r="V225" i="12"/>
  <c r="G226" i="12"/>
  <c r="I226" i="12"/>
  <c r="K226" i="12"/>
  <c r="M226" i="12"/>
  <c r="O226" i="12"/>
  <c r="Q226" i="12"/>
  <c r="V226" i="12"/>
  <c r="G227" i="12"/>
  <c r="I227" i="12"/>
  <c r="K227" i="12"/>
  <c r="M227" i="12"/>
  <c r="O227" i="12"/>
  <c r="Q227" i="12"/>
  <c r="V227" i="12"/>
  <c r="G228" i="12"/>
  <c r="I228" i="12"/>
  <c r="K228" i="12"/>
  <c r="M228" i="12"/>
  <c r="O228" i="12"/>
  <c r="Q228" i="12"/>
  <c r="V228" i="12"/>
  <c r="G229" i="12"/>
  <c r="I229" i="12"/>
  <c r="K229" i="12"/>
  <c r="M229" i="12"/>
  <c r="O229" i="12"/>
  <c r="Q229" i="12"/>
  <c r="V229" i="12"/>
  <c r="G230" i="12"/>
  <c r="I230" i="12"/>
  <c r="K230" i="12"/>
  <c r="M230" i="12"/>
  <c r="O230" i="12"/>
  <c r="Q230" i="12"/>
  <c r="V230" i="12"/>
  <c r="G232" i="12"/>
  <c r="G231" i="12" s="1"/>
  <c r="I232" i="12"/>
  <c r="I231" i="12" s="1"/>
  <c r="K232" i="12"/>
  <c r="K231" i="12" s="1"/>
  <c r="M232" i="12"/>
  <c r="M231" i="12" s="1"/>
  <c r="O232" i="12"/>
  <c r="O231" i="12" s="1"/>
  <c r="Q232" i="12"/>
  <c r="V232" i="12"/>
  <c r="G237" i="12"/>
  <c r="I237" i="12"/>
  <c r="K237" i="12"/>
  <c r="M237" i="12"/>
  <c r="O237" i="12"/>
  <c r="Q237" i="12"/>
  <c r="Q231" i="12" s="1"/>
  <c r="V237" i="12"/>
  <c r="V231" i="12" s="1"/>
  <c r="G242" i="12"/>
  <c r="I242" i="12"/>
  <c r="K242" i="12"/>
  <c r="M242" i="12"/>
  <c r="O242" i="12"/>
  <c r="Q242" i="12"/>
  <c r="V242" i="12"/>
  <c r="G248" i="12"/>
  <c r="I248" i="12"/>
  <c r="K248" i="12"/>
  <c r="M248" i="12"/>
  <c r="O248" i="12"/>
  <c r="Q248" i="12"/>
  <c r="V248" i="12"/>
  <c r="G249" i="12"/>
  <c r="I249" i="12"/>
  <c r="M249" i="12"/>
  <c r="G250" i="12"/>
  <c r="I250" i="12"/>
  <c r="K250" i="12"/>
  <c r="M250" i="12"/>
  <c r="O250" i="12"/>
  <c r="Q250" i="12"/>
  <c r="Q249" i="12" s="1"/>
  <c r="V250" i="12"/>
  <c r="V249" i="12" s="1"/>
  <c r="G267" i="12"/>
  <c r="I267" i="12"/>
  <c r="K267" i="12"/>
  <c r="K249" i="12" s="1"/>
  <c r="M267" i="12"/>
  <c r="O267" i="12"/>
  <c r="O249" i="12" s="1"/>
  <c r="Q267" i="12"/>
  <c r="V267" i="12"/>
  <c r="G271" i="12"/>
  <c r="I271" i="12"/>
  <c r="K271" i="12"/>
  <c r="M271" i="12"/>
  <c r="O271" i="12"/>
  <c r="Q271" i="12"/>
  <c r="V271" i="12"/>
  <c r="G272" i="12"/>
  <c r="G273" i="12"/>
  <c r="I273" i="12"/>
  <c r="K273" i="12"/>
  <c r="M273" i="12"/>
  <c r="O273" i="12"/>
  <c r="Q273" i="12"/>
  <c r="Q272" i="12" s="1"/>
  <c r="V273" i="12"/>
  <c r="V272" i="12" s="1"/>
  <c r="G295" i="12"/>
  <c r="I295" i="12"/>
  <c r="I272" i="12" s="1"/>
  <c r="K295" i="12"/>
  <c r="K272" i="12" s="1"/>
  <c r="M295" i="12"/>
  <c r="M272" i="12" s="1"/>
  <c r="O295" i="12"/>
  <c r="O272" i="12" s="1"/>
  <c r="Q295" i="12"/>
  <c r="V295" i="12"/>
  <c r="G312" i="12"/>
  <c r="I312" i="12"/>
  <c r="K312" i="12"/>
  <c r="M312" i="12"/>
  <c r="O312" i="12"/>
  <c r="Q312" i="12"/>
  <c r="V312" i="12"/>
  <c r="G318" i="12"/>
  <c r="I318" i="12"/>
  <c r="K318" i="12"/>
  <c r="M318" i="12"/>
  <c r="O318" i="12"/>
  <c r="Q318" i="12"/>
  <c r="V318" i="12"/>
  <c r="G329" i="12"/>
  <c r="G328" i="12" s="1"/>
  <c r="I329" i="12"/>
  <c r="I328" i="12" s="1"/>
  <c r="K329" i="12"/>
  <c r="K328" i="12" s="1"/>
  <c r="M329" i="12"/>
  <c r="M328" i="12" s="1"/>
  <c r="O329" i="12"/>
  <c r="O328" i="12" s="1"/>
  <c r="Q329" i="12"/>
  <c r="Q328" i="12" s="1"/>
  <c r="V329" i="12"/>
  <c r="G330" i="12"/>
  <c r="I330" i="12"/>
  <c r="K330" i="12"/>
  <c r="M330" i="12"/>
  <c r="O330" i="12"/>
  <c r="Q330" i="12"/>
  <c r="V330" i="12"/>
  <c r="V328" i="12" s="1"/>
  <c r="G331" i="12"/>
  <c r="I331" i="12"/>
  <c r="K331" i="12"/>
  <c r="M331" i="12"/>
  <c r="O331" i="12"/>
  <c r="Q331" i="12"/>
  <c r="V331" i="12"/>
  <c r="G332" i="12"/>
  <c r="I332" i="12"/>
  <c r="K332" i="12"/>
  <c r="M332" i="12"/>
  <c r="O332" i="12"/>
  <c r="Q332" i="12"/>
  <c r="V332" i="12"/>
  <c r="G333" i="12"/>
  <c r="I333" i="12"/>
  <c r="K333" i="12"/>
  <c r="M333" i="12"/>
  <c r="O333" i="12"/>
  <c r="Q333" i="12"/>
  <c r="V333" i="12"/>
  <c r="G334" i="12"/>
  <c r="I334" i="12"/>
  <c r="K334" i="12"/>
  <c r="M334" i="12"/>
  <c r="O334" i="12"/>
  <c r="Q334" i="12"/>
  <c r="V334" i="12"/>
  <c r="G335" i="12"/>
  <c r="I335" i="12"/>
  <c r="K335" i="12"/>
  <c r="M335" i="12"/>
  <c r="O335" i="12"/>
  <c r="Q335" i="12"/>
  <c r="V335" i="12"/>
  <c r="G337" i="12"/>
  <c r="G336" i="12" s="1"/>
  <c r="I337" i="12"/>
  <c r="I336" i="12" s="1"/>
  <c r="K337" i="12"/>
  <c r="K336" i="12" s="1"/>
  <c r="M337" i="12"/>
  <c r="M336" i="12" s="1"/>
  <c r="O337" i="12"/>
  <c r="O336" i="12" s="1"/>
  <c r="Q337" i="12"/>
  <c r="Q336" i="12" s="1"/>
  <c r="V337" i="12"/>
  <c r="G338" i="12"/>
  <c r="I338" i="12"/>
  <c r="K338" i="12"/>
  <c r="M338" i="12"/>
  <c r="O338" i="12"/>
  <c r="Q338" i="12"/>
  <c r="V338" i="12"/>
  <c r="V336" i="12" s="1"/>
  <c r="G339" i="12"/>
  <c r="I339" i="12"/>
  <c r="K339" i="12"/>
  <c r="M339" i="12"/>
  <c r="O339" i="12"/>
  <c r="Q339" i="12"/>
  <c r="V339" i="12"/>
  <c r="G341" i="12"/>
  <c r="I341" i="12"/>
  <c r="K341" i="12"/>
  <c r="M341" i="12"/>
  <c r="O341" i="12"/>
  <c r="Q341" i="12"/>
  <c r="V341" i="12"/>
  <c r="G342" i="12"/>
  <c r="I342" i="12"/>
  <c r="K342" i="12"/>
  <c r="M342" i="12"/>
  <c r="O342" i="12"/>
  <c r="Q342" i="12"/>
  <c r="V342" i="12"/>
  <c r="G344" i="12"/>
  <c r="I344" i="12"/>
  <c r="K344" i="12"/>
  <c r="M344" i="12"/>
  <c r="O344" i="12"/>
  <c r="Q344" i="12"/>
  <c r="V344" i="12"/>
  <c r="G346" i="12"/>
  <c r="I346" i="12"/>
  <c r="K346" i="12"/>
  <c r="M346" i="12"/>
  <c r="O346" i="12"/>
  <c r="Q346" i="12"/>
  <c r="V346" i="12"/>
  <c r="AE348" i="12"/>
  <c r="I20" i="1"/>
  <c r="I19" i="1"/>
  <c r="I18" i="1"/>
  <c r="I17" i="1"/>
  <c r="I16" i="1"/>
  <c r="I72" i="1"/>
  <c r="J69" i="1" s="1"/>
  <c r="F44" i="1"/>
  <c r="G44" i="1"/>
  <c r="G25" i="1" s="1"/>
  <c r="A25" i="1" s="1"/>
  <c r="H42" i="1"/>
  <c r="I42" i="1" s="1"/>
  <c r="H40" i="1"/>
  <c r="I40" i="1" s="1"/>
  <c r="H39" i="1"/>
  <c r="H44" i="1" s="1"/>
  <c r="J28" i="1"/>
  <c r="J26" i="1"/>
  <c r="G38" i="1"/>
  <c r="F38" i="1"/>
  <c r="J23" i="1"/>
  <c r="J24" i="1"/>
  <c r="J25" i="1"/>
  <c r="J27" i="1"/>
  <c r="E24" i="1"/>
  <c r="E26" i="1"/>
  <c r="J62" i="1" l="1"/>
  <c r="J71" i="1"/>
  <c r="J63" i="1"/>
  <c r="J55" i="1"/>
  <c r="J65" i="1"/>
  <c r="J58" i="1"/>
  <c r="J56" i="1"/>
  <c r="J57" i="1"/>
  <c r="J70" i="1"/>
  <c r="J64" i="1"/>
  <c r="J67" i="1"/>
  <c r="J51" i="1"/>
  <c r="J59" i="1"/>
  <c r="J60" i="1"/>
  <c r="J66" i="1"/>
  <c r="J52" i="1"/>
  <c r="J53" i="1"/>
  <c r="J54" i="1"/>
  <c r="J68" i="1"/>
  <c r="J61" i="1"/>
  <c r="G26" i="1"/>
  <c r="A26" i="1"/>
  <c r="G28" i="1"/>
  <c r="G23" i="1"/>
  <c r="AF348" i="13"/>
  <c r="AF348" i="12"/>
  <c r="I21" i="1"/>
  <c r="I39" i="1"/>
  <c r="I44" i="1" s="1"/>
  <c r="J72" i="1" l="1"/>
  <c r="A23" i="1"/>
  <c r="J39" i="1"/>
  <c r="J44" i="1" s="1"/>
  <c r="J42" i="1"/>
  <c r="J40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7081487A-9487-4F49-98ED-9813D571B05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64B5903-5012-477A-B853-DC2CD09E6C8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FC127C46-93AF-4101-BE26-6EBB02BDB96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FE838EB-EDB4-4A15-B30E-2B56C0C14EE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<sst xmlns="http://schemas.openxmlformats.org/spreadsheetml/2006/main" count="3028" uniqueCount="483">
  <si>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</si>
  <si>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</si>
  <si>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</si>
  <si>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</si>
  <si>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</si>
  <si>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</si>
  <si>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</si>
  <si>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</si>
  <si>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</si>
  <si>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</si>
  <si>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</si>
  <si>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</si>
  <si>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</si>
  <si>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</si>
  <si>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</si>
  <si>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</si>
  <si>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</si>
  <si>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</si>
  <si>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</si>
  <si>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</si>
  <si>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</si>
  <si>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</si>
  <si>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</si>
  <si>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</si>
  <si>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</si>
  <si>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</si>
  <si>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</si>
  <si>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</si>
  <si>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</si>
  <si>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</si>
  <si>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</si>
  <si>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</si>
  <si>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</si>
  <si>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</si>
  <si>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</si>
  <si>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</si>
  <si>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</si>
  <si>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</si>
  <si>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</si>
  <si>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</si>
  <si>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</si>
  <si>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2024052</t>
  </si>
  <si>
    <t>Městský úřad Česká Kamenice</t>
  </si>
  <si>
    <t>Stavba</t>
  </si>
  <si>
    <t>01</t>
  </si>
  <si>
    <t>Oprava sociálního zařízení II.NP - m.č. 211-214</t>
  </si>
  <si>
    <t>Česká Kamenice</t>
  </si>
  <si>
    <t>02</t>
  </si>
  <si>
    <t>Oprava sociálního zařízení III.NP - m.č. 312-315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</si>
  <si>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</si>
  <si>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</si>
  <si>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</si>
  <si>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</si>
  <si>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</si>
  <si>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</si>
  <si>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</si>
  <si>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</si>
  <si>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</si>
  <si>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</si>
  <si>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</si>
  <si>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</si>
  <si>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</si>
  <si>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</si>
  <si>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</si>
  <si>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</si>
  <si>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</si>
  <si>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</si>
  <si>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</si>
  <si>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</si>
  <si>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</si>
  <si>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</si>
  <si>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</si>
  <si>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</si>
  <si>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</si>
  <si>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</si>
  <si>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</si>
  <si>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</si>
  <si>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</si>
  <si>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</si>
  <si>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</si>
  <si>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</si>
  <si>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</si>
  <si>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</si>
  <si>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</si>
  <si>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truhlářské, okna a dveře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</si>
  <si>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</si>
  <si>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</si>
  <si>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</si>
  <si>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</si>
  <si>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</si>
  <si>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</si>
  <si>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</si>
  <si>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</si>
  <si>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</si>
  <si>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</si>
  <si>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</si>
  <si>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</si>
  <si>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</si>
  <si>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</si>
  <si>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</si>
  <si>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</si>
  <si>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</si>
  <si>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</si>
  <si>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</si>
  <si>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</si>
  <si>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</si>
  <si>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</si>
  <si>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</si>
  <si>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</si>
  <si>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</si>
  <si>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</si>
  <si>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</si>
  <si>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</si>
  <si>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</si>
  <si>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</si>
  <si>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</si>
  <si>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</si>
  <si>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</si>
  <si>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</si>
  <si>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</si>
  <si>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</si>
  <si>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</si>
  <si>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</si>
  <si>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</si>
  <si>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</si>
  <si>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</si>
  <si>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346275115R00</t>
  </si>
  <si>
    <t>Přizdívky z desek porobetonových tl. 150 mm</t>
  </si>
  <si>
    <t>m2</t>
  </si>
  <si>
    <t>RTS 25/ II</t>
  </si>
  <si>
    <t>Práce</t>
  </si>
  <si>
    <t>Běžná</t>
  </si>
  <si>
    <t>POL1_</t>
  </si>
  <si>
    <t xml:space="preserve">WC : </t>
  </si>
  <si>
    <t>VV</t>
  </si>
  <si>
    <t>m.č.212 : 1,05*1,25</t>
  </si>
  <si>
    <t>m.č.214 : 1,06*1,25</t>
  </si>
  <si>
    <t>611421221R00</t>
  </si>
  <si>
    <t>Oprava váp.omítek stropů do 10% plochy - hladkých</t>
  </si>
  <si>
    <t>Včetně pomocného pracovního lešení o výšce podlahy do 1900 mm a pro zatížení do 1,5 kPa.</t>
  </si>
  <si>
    <t>POP</t>
  </si>
  <si>
    <t>m.č.211 : 1,6</t>
  </si>
  <si>
    <t>m.č.212 : 1,5</t>
  </si>
  <si>
    <t>m.č.213 : 1,6</t>
  </si>
  <si>
    <t>m.č.214 : 1,5</t>
  </si>
  <si>
    <t>611471413R00</t>
  </si>
  <si>
    <t>Úprava stropů aktiv. štukem s přísadou</t>
  </si>
  <si>
    <t>612421221R00</t>
  </si>
  <si>
    <t>Oprava vápen.omítek stěn do 10 % pl. - hladkých</t>
  </si>
  <si>
    <t xml:space="preserve">nad stáv. obklady : </t>
  </si>
  <si>
    <t xml:space="preserve">m.č.211 : </t>
  </si>
  <si>
    <t>(1,48+1,06)*2*(3,25-1,5)</t>
  </si>
  <si>
    <t>-0,6*0,5*2</t>
  </si>
  <si>
    <t xml:space="preserve">m.č.212 : </t>
  </si>
  <si>
    <t>(1,45+1,06)*2*(3,25-1,5)</t>
  </si>
  <si>
    <t>-0,6*0,5*1</t>
  </si>
  <si>
    <t xml:space="preserve">m.č.213 : </t>
  </si>
  <si>
    <t xml:space="preserve">m.č.214 : </t>
  </si>
  <si>
    <t>612421421R00</t>
  </si>
  <si>
    <t>Oprava vápen.omítek stěn do 50 % pl. - hladkých</t>
  </si>
  <si>
    <t xml:space="preserve">po obkladech : </t>
  </si>
  <si>
    <t>(1,48+1,06)*2*1,5</t>
  </si>
  <si>
    <t>-0,6*1,5*2</t>
  </si>
  <si>
    <t>(1,45+1,06)*2*1,5</t>
  </si>
  <si>
    <t>-0,6*1,5*1</t>
  </si>
  <si>
    <t>612425931R00</t>
  </si>
  <si>
    <t>Omítka vápenná vnitřního ostění - štuková</t>
  </si>
  <si>
    <t>(0,87+0,57+0,87)*0,45</t>
  </si>
  <si>
    <t>612471413R00</t>
  </si>
  <si>
    <t>Úprava vnitřních stěn aktivovaným štukem s přísad.</t>
  </si>
  <si>
    <t xml:space="preserve">nad obklady : </t>
  </si>
  <si>
    <t>(1,48+1,06)*2*(3,25-2)</t>
  </si>
  <si>
    <t>(1,45+1,06)*2*(3,25-2)</t>
  </si>
  <si>
    <t>612481211RT2</t>
  </si>
  <si>
    <t>Montáž výztužné sítě(perlinky)do stěrky-vnit.stěny, včetně výztužné sítě a stěrkového tmelu</t>
  </si>
  <si>
    <t>m.č.212 : 1,05*(1,25+0,15)</t>
  </si>
  <si>
    <t>m.č.214 : 1,06*(1,25+0,15)</t>
  </si>
  <si>
    <t>632451032R00</t>
  </si>
  <si>
    <t>Vyrovnávací potěr MC 15, v ploše, tl. 30 mm</t>
  </si>
  <si>
    <t xml:space="preserve">po vybourané dlažbě : </t>
  </si>
  <si>
    <t>941955001R00</t>
  </si>
  <si>
    <t>Lešení lehké pomocné, výška podlahy do 1,2 m</t>
  </si>
  <si>
    <t>952901111R00</t>
  </si>
  <si>
    <t>Vyčištění budov o výšce podlaží do 4 m</t>
  </si>
  <si>
    <t>95.01</t>
  </si>
  <si>
    <t>Zabezpečení průchodu mezi m.č. 209 - 204 - prachotěsný uzávěr</t>
  </si>
  <si>
    <t xml:space="preserve">ks    </t>
  </si>
  <si>
    <t>Vlastní</t>
  </si>
  <si>
    <t>Indiv</t>
  </si>
  <si>
    <t>95.02</t>
  </si>
  <si>
    <t>Denní úklid výtahu, vč. ochrany podlahy výtahu proti poškození</t>
  </si>
  <si>
    <t>965081713R00</t>
  </si>
  <si>
    <t>Bourání dlažeb keramických tl.10 mm, nad 1 m2</t>
  </si>
  <si>
    <t>968061125R00</t>
  </si>
  <si>
    <t>Vyvěšení dřevěných a plastových dveřních křídel pl. do 2 m2</t>
  </si>
  <si>
    <t>kus</t>
  </si>
  <si>
    <t>968062354R00</t>
  </si>
  <si>
    <t>Vybourání dřevěných rámů oken dvojitých pl. 1 m2</t>
  </si>
  <si>
    <t>0,57*0,87</t>
  </si>
  <si>
    <t>968072455R00</t>
  </si>
  <si>
    <t>Vybourání kovových dveřních zárubní pl. do 2 m2</t>
  </si>
  <si>
    <t>0,6*2*4</t>
  </si>
  <si>
    <t>978059531R00</t>
  </si>
  <si>
    <t>Odsekání vnitřních obkladů stěn nad 2 m2</t>
  </si>
  <si>
    <t>999281145R00</t>
  </si>
  <si>
    <t>Přesun hmot pro opravy a údržbu do v. 6 m, nošením</t>
  </si>
  <si>
    <t>t</t>
  </si>
  <si>
    <t>Přesun hmot</t>
  </si>
  <si>
    <t>POL7_</t>
  </si>
  <si>
    <t>711212002R00</t>
  </si>
  <si>
    <t>Stěrka hydroizolační, vč. dodávky HI hmoty</t>
  </si>
  <si>
    <t>dvouvrstvá</t>
  </si>
  <si>
    <t xml:space="preserve">podlaha : </t>
  </si>
  <si>
    <t>Mezisoučet</t>
  </si>
  <si>
    <t xml:space="preserve">stěny : </t>
  </si>
  <si>
    <t>(1,48+1,06)*2*0,2</t>
  </si>
  <si>
    <t>(1,45+1,06)*2*0,2</t>
  </si>
  <si>
    <t>711212601R00</t>
  </si>
  <si>
    <t>Utěsnění detailů při stěrkových hydroizolacích, těsnicí pás do spoje podlaha - stěna, vč. dodávky</t>
  </si>
  <si>
    <t>m</t>
  </si>
  <si>
    <t>(1,48+1,06)*2</t>
  </si>
  <si>
    <t>(1,45+1,06)*2</t>
  </si>
  <si>
    <t>998711101R00</t>
  </si>
  <si>
    <t>Přesun hmot pro izolace proti vodě, v objektech výšky do 6 m</t>
  </si>
  <si>
    <t>721170952R00</t>
  </si>
  <si>
    <t>Provedení opravy vnitřní kanalizace, potrubí plastové, vsazení odbočky, potrubí hrdlové, do D 63 mm</t>
  </si>
  <si>
    <t>Včetně pomocného lešení o výšce podlahy do 1900 mm a pro zatížení do 1,5 kPa.</t>
  </si>
  <si>
    <t>721176101R00</t>
  </si>
  <si>
    <t>Potrubí HT připojovací, D 32 x 1,8 mm</t>
  </si>
  <si>
    <t>Potrubí včetně tvarovek. Bez zednických výpomocí.</t>
  </si>
  <si>
    <t>k ohřívači : 2</t>
  </si>
  <si>
    <t>721194103R00</t>
  </si>
  <si>
    <t>Vyvedení odpadních výpustek, D 32 x 1,8 mm</t>
  </si>
  <si>
    <t>721.01</t>
  </si>
  <si>
    <t>Ostatní bourací a přípomocné práce vč. materiálu</t>
  </si>
  <si>
    <t xml:space="preserve">hod   </t>
  </si>
  <si>
    <t>998721101R00</t>
  </si>
  <si>
    <t>Přesun hmot pro vnitřní kanalizaci, v objektech výšky do 6 m</t>
  </si>
  <si>
    <t>722172331R00</t>
  </si>
  <si>
    <t>Potrubí plastové PP-R Instaplast, včetně zednických výpomocí, D 20 x 3,4 mm, PN 20</t>
  </si>
  <si>
    <t>Potrubí včetně tvarovek a zednických výpomocí.</t>
  </si>
  <si>
    <t>722181222RZ6</t>
  </si>
  <si>
    <t>Izolace návleková tl. stěny 9 mm, vnitřní průměr 20 mm</t>
  </si>
  <si>
    <t>V položce je kalkulována dodávka izolační trubice, spon a lepicí pásky.</t>
  </si>
  <si>
    <t>722202213R00</t>
  </si>
  <si>
    <t>Nástěnka MZD PP-R INSTAPLAST, D 20 mm x R 1/2"</t>
  </si>
  <si>
    <t>722229101R00</t>
  </si>
  <si>
    <t>Montáž vodovodních armatur,1závit, G 1/2"</t>
  </si>
  <si>
    <t>722235651R00</t>
  </si>
  <si>
    <t>Ventil vodovodní, zpětný, DN 15 mm</t>
  </si>
  <si>
    <t>722235111R00</t>
  </si>
  <si>
    <t>Kohout vodovodní, kulový, vnitřní-vnitřní závit, DN 15 mm</t>
  </si>
  <si>
    <t>722280106R00</t>
  </si>
  <si>
    <t>Tlaková zkouška vodovodního potrubí DN 32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</si>
  <si>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</si>
  <si>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</si>
  <si>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</si>
  <si>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</si>
  <si>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722.01</t>
  </si>
  <si>
    <t>55141040R</t>
  </si>
  <si>
    <t>Ventil rohový</t>
  </si>
  <si>
    <t>SPCM</t>
  </si>
  <si>
    <t>Specifikace</t>
  </si>
  <si>
    <t>POL3_</t>
  </si>
  <si>
    <t>998722101R00</t>
  </si>
  <si>
    <t>Přesun hmot pro vnitřní vodovod, v objektech výšky do 6 m</t>
  </si>
  <si>
    <t>725110814R00</t>
  </si>
  <si>
    <t>Demontáž klozetů kombinovaných</t>
  </si>
  <si>
    <t>soubor</t>
  </si>
  <si>
    <t>725119306R00</t>
  </si>
  <si>
    <t>Montáž klozetu závěsného</t>
  </si>
  <si>
    <t>725119401R00</t>
  </si>
  <si>
    <t>Montáž předstěnových systémů pro zazdění</t>
  </si>
  <si>
    <t>725210821R00</t>
  </si>
  <si>
    <t>Demontáž umyvadel bez výtokových armatur</t>
  </si>
  <si>
    <t>725219401R00</t>
  </si>
  <si>
    <t>Montáž umyvadel na šrouby do zdiva</t>
  </si>
  <si>
    <t>725299101R00</t>
  </si>
  <si>
    <t>Montáž koupelnových doplňků - mýdelníků, držáků ap</t>
  </si>
  <si>
    <t>zásobník ručníků : 2</t>
  </si>
  <si>
    <t>držák toaletního papíru : 2</t>
  </si>
  <si>
    <t>záasobník na mýdo : 2</t>
  </si>
  <si>
    <t>zrcadlo : 2</t>
  </si>
  <si>
    <t>725334301R00</t>
  </si>
  <si>
    <t>Nálevka se sifonem PP HL21, DN 32 mm</t>
  </si>
  <si>
    <t>725539102R00</t>
  </si>
  <si>
    <t>Montáž elektrických ohřívačů, ostatní typy, vč. pojistného ventilu</t>
  </si>
  <si>
    <t>Včetně upevnění zásobníků na příčky tl. 15 cm, na zdi a na nosné konstrukce.</t>
  </si>
  <si>
    <t>725810811R00</t>
  </si>
  <si>
    <t>Demontáž ventilu výtokového nástěnného</t>
  </si>
  <si>
    <t>725829301R00</t>
  </si>
  <si>
    <t>Montáž baterie umyvadlové a dřezové stojánkové</t>
  </si>
  <si>
    <t>725860213R00</t>
  </si>
  <si>
    <t>Sifon umyvadlový, D 32/40 mm - montáž</t>
  </si>
  <si>
    <t>28696752R</t>
  </si>
  <si>
    <t>Tlačítko ovládací plastové Sigma20 nerez</t>
  </si>
  <si>
    <t>286967561R</t>
  </si>
  <si>
    <t>Modul-WC Kombifix ovládání zepředu UP320, h 1080 mm, pro mokrý proces, do zděné předstěnové instalace. 2 objemy splachování</t>
  </si>
  <si>
    <t>541322911R</t>
  </si>
  <si>
    <t>Ohřívač vody elektrický zásobníkový tlakový  5 l</t>
  </si>
  <si>
    <t>551450004R</t>
  </si>
  <si>
    <t>Baterie umyvadlová stojánková</t>
  </si>
  <si>
    <t>55149002R</t>
  </si>
  <si>
    <t>Držák toaletního papíru nerez</t>
  </si>
  <si>
    <t>55149010R</t>
  </si>
  <si>
    <t>Zásobník nerez na papírové ručníky</t>
  </si>
  <si>
    <t>55149023R</t>
  </si>
  <si>
    <t>Dávkovač tekutého mýdla nerezový obsah 0,50 l</t>
  </si>
  <si>
    <t>55149050R</t>
  </si>
  <si>
    <t>Kartáč WC s nerez držákem univerzální</t>
  </si>
  <si>
    <t>55149060R</t>
  </si>
  <si>
    <t>Zrcadlo nerez nerozbitné 500 x 400 mm</t>
  </si>
  <si>
    <t>55161200R</t>
  </si>
  <si>
    <t>Sifon umyvadlový chrom</t>
  </si>
  <si>
    <t>5516740682R</t>
  </si>
  <si>
    <t>Sedátko s poklopem</t>
  </si>
  <si>
    <t>64221370R</t>
  </si>
  <si>
    <t>Umývátko keramické otvorem pro baterii 450 x 370 mm</t>
  </si>
  <si>
    <t>64240062R</t>
  </si>
  <si>
    <t>Mísa klozetová závěsná, hl. 530 mm, bílá</t>
  </si>
  <si>
    <t>725.02</t>
  </si>
  <si>
    <t>Dodávka a montáž - osoušeč rukou vč. zapojení</t>
  </si>
  <si>
    <t>998725101R00</t>
  </si>
  <si>
    <t>Přesun hmot pro zařizovací předměty, v objektech výšky do 6 m</t>
  </si>
  <si>
    <t>728.01</t>
  </si>
  <si>
    <t>Úprava stávající VZT - demontáž a osazení nových ventilátorů do potubí s doběhem, vč. zapojení</t>
  </si>
  <si>
    <t>733123110R00</t>
  </si>
  <si>
    <t>Příplatek za zhotovení přípojek</t>
  </si>
  <si>
    <t>733.01</t>
  </si>
  <si>
    <t>Úprava stávajícího ocelového potrubí po demontáži radiátoru</t>
  </si>
  <si>
    <t>734200822R00</t>
  </si>
  <si>
    <t>Demontáž armatur se 2závity do G 1</t>
  </si>
  <si>
    <t>734223112RT2</t>
  </si>
  <si>
    <t>Ventil termostatický, rohový, DN 15, s termostatickou hlavicí</t>
  </si>
  <si>
    <t>734263112R00</t>
  </si>
  <si>
    <t>Šroubení regulační, rohové, DN 15</t>
  </si>
  <si>
    <t>998734101R00</t>
  </si>
  <si>
    <t>Přesun hmot pro armatury, v objektech výšky do 6 m</t>
  </si>
  <si>
    <t>735111810R00</t>
  </si>
  <si>
    <t>Demontáž těles otopných litinových článkových</t>
  </si>
  <si>
    <t>735179110R00</t>
  </si>
  <si>
    <t>Montáž otopných těles koupelnových (žebříků)</t>
  </si>
  <si>
    <t>484518206R</t>
  </si>
  <si>
    <t>Těleso otopné trubkové výška 900 mm, délka 750 mm</t>
  </si>
  <si>
    <t>998735101R00</t>
  </si>
  <si>
    <t>Přesun hmot pro otopná tělesa, v objektech výšky do 6 m</t>
  </si>
  <si>
    <t>766670011R00</t>
  </si>
  <si>
    <t>Montáž obložkové zárubně a dřevěného křídla dveří</t>
  </si>
  <si>
    <t>dveře D11 : 4</t>
  </si>
  <si>
    <t>766670021R00</t>
  </si>
  <si>
    <t>Montáž kliky a štítku</t>
  </si>
  <si>
    <t>766.01</t>
  </si>
  <si>
    <t>Dodávka a montáž - okno dřevěné 570/870 mm</t>
  </si>
  <si>
    <t>- okno dřevěné z masivu</t>
  </si>
  <si>
    <t>- jednokřídlé, dovnitř otevíravé</t>
  </si>
  <si>
    <t>- vč. kování a povrchové úpravy nátěr bílý</t>
  </si>
  <si>
    <t>- zasklení izolačním dvojsklem</t>
  </si>
  <si>
    <t>54914588R</t>
  </si>
  <si>
    <t>Dveřní kování - satinovaný nikl - WC kování s ukazatelem</t>
  </si>
  <si>
    <t>549146400R</t>
  </si>
  <si>
    <t>Dveřní kování - satinovaný nikl</t>
  </si>
  <si>
    <t>54926045R</t>
  </si>
  <si>
    <t>Zámek stavební vložkový</t>
  </si>
  <si>
    <t>611601201R</t>
  </si>
  <si>
    <t>Dveře vnitřní HPL 0,8  plné 1-křídlé 600 x 1970 mm, ozn. D11 - HLP dub</t>
  </si>
  <si>
    <t>61181510R</t>
  </si>
  <si>
    <t>Zárubeň obložková š. 600 mm/tl. stěny 60 - 170 mm HPL dub</t>
  </si>
  <si>
    <t>998766101R00</t>
  </si>
  <si>
    <t>Přesun hmot pro truhlářské konstrukce, v objektech výšky do 6 m</t>
  </si>
  <si>
    <t>771101210RT2</t>
  </si>
  <si>
    <t>Penetrace podkladu pod dlažby, penetrační nátěr</t>
  </si>
  <si>
    <t>771575109R00</t>
  </si>
  <si>
    <t>Montáž keramické dlažby, hladké, na tmel, 300 x 300 m</t>
  </si>
  <si>
    <t>59764203R</t>
  </si>
  <si>
    <t>Dlažba 300 x 300 x 9 mm šedá mat - viz PD</t>
  </si>
  <si>
    <t>RTS 24/ II</t>
  </si>
  <si>
    <t>m.č.211 : 1,6*1,05</t>
  </si>
  <si>
    <t>m.č.212 : 1,5*1,05</t>
  </si>
  <si>
    <t>m.č.213 : 1,6*1,05</t>
  </si>
  <si>
    <t>m.č.214 : 1,5*1,05</t>
  </si>
  <si>
    <t>-0,11</t>
  </si>
  <si>
    <t>998771101R00</t>
  </si>
  <si>
    <t>Přesun hmot pro podlahy z dlaždic, v objektech výšky do 6 m</t>
  </si>
  <si>
    <t>781475118R00</t>
  </si>
  <si>
    <t>Obklad vnitřní stěn keramický, do tmele, 20 x 40 cm</t>
  </si>
  <si>
    <t>(1,48+1,06)*2*2</t>
  </si>
  <si>
    <t>-0,6*2*2</t>
  </si>
  <si>
    <t>(1,45+1,06)*2*2</t>
  </si>
  <si>
    <t>-0,6*2*1</t>
  </si>
  <si>
    <t xml:space="preserve">přizdívka WC : </t>
  </si>
  <si>
    <t>m.č.212 : 1,05*0,15</t>
  </si>
  <si>
    <t>m.č.214 : 1,06*0,15</t>
  </si>
  <si>
    <t>597813727R</t>
  </si>
  <si>
    <t>Obkládačka 200 x 400 mm světle šedá mat - viz PD</t>
  </si>
  <si>
    <t>33,5165*1,05</t>
  </si>
  <si>
    <t xml:space="preserve">balení : </t>
  </si>
  <si>
    <t>35,2-35,19233</t>
  </si>
  <si>
    <t>998781101R00</t>
  </si>
  <si>
    <t>Přesun hmot pro obklady keramické, v objektech výšky do 6 m</t>
  </si>
  <si>
    <t>784402801R00</t>
  </si>
  <si>
    <t>Odstranění malby oškrábáním v místnosti H do 3,8 m</t>
  </si>
  <si>
    <t xml:space="preserve">strop : </t>
  </si>
  <si>
    <t>784181201R00</t>
  </si>
  <si>
    <t>Penetrace podkladu nátěrem Keim-Spezial-Fixativ,1x</t>
  </si>
  <si>
    <t>784185122RT1</t>
  </si>
  <si>
    <t>Malba Keim-Biosil, barva, bez penetrace, 2x, barva cenové skupiny I</t>
  </si>
  <si>
    <t>784185122RT2</t>
  </si>
  <si>
    <t>Malba Keim-Biosil, barva, bez penetrace, 2x, barva cenové skupiny II</t>
  </si>
  <si>
    <t>210110051RT6</t>
  </si>
  <si>
    <t>Spínač zapuštěný pro ventilátor, vč. dodávky strojku, rámečku a krytu</t>
  </si>
  <si>
    <t>210110041RT6</t>
  </si>
  <si>
    <t>Spínač zapuštěný jednopólový, řazení 1, vč. dodávky strojku, rámečku a krytu</t>
  </si>
  <si>
    <t>650101521R00</t>
  </si>
  <si>
    <t>Montáž LED svítidla přisazeného</t>
  </si>
  <si>
    <t>650711611R00</t>
  </si>
  <si>
    <t>Demontáž spínačů</t>
  </si>
  <si>
    <t>650801113R00</t>
  </si>
  <si>
    <t>Demontáž svítidla přisazeného</t>
  </si>
  <si>
    <t>21.01</t>
  </si>
  <si>
    <t>Přívod a zapojení ohříváku TUV, vč. zatažení do rozvaděče, úprava v rozvaděči vč. jištění, vč. bouracích a zednických přípomocí</t>
  </si>
  <si>
    <t>348360101R</t>
  </si>
  <si>
    <t>Svítidlo LED, interiérové</t>
  </si>
  <si>
    <t>RTS 25/ I</t>
  </si>
  <si>
    <t>979094211R00</t>
  </si>
  <si>
    <t>Nakládání nebo překládání vybourané suti</t>
  </si>
  <si>
    <t>Přesun suti</t>
  </si>
  <si>
    <t>POL8_</t>
  </si>
  <si>
    <t>979011211R00</t>
  </si>
  <si>
    <t>Svislá doprava suti a vybour. hmot za 2.NP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</si>
  <si>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</si>
  <si>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</si>
  <si>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</si>
  <si>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</si>
  <si>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</si>
  <si>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979990107R00</t>
  </si>
  <si>
    <t>Poplatek za uložení suti - směs betonu, cihel, dřeva, skupina odpadu 170904</t>
  </si>
  <si>
    <t>kategorie 17 09 04 smíšené stavební a demoliční odpady</t>
  </si>
  <si>
    <t>979087311R00</t>
  </si>
  <si>
    <t>Vodorovné přemístění suti nošením do 10 m</t>
  </si>
  <si>
    <t>S naložením suti nebo vybouraných hmot do dopravního prostředku a na jejich vyložením, popřípadě přeložením na normální dopravní prostředek.</t>
  </si>
  <si>
    <t>979087392R00</t>
  </si>
  <si>
    <t>Příplatek za nošení vyb. hmot každých dalších 10 m</t>
  </si>
  <si>
    <t>SUM</t>
  </si>
  <si>
    <t>Poznámky uchazeče k zadání</t>
  </si>
  <si>
    <t>POPUZIV</t>
  </si>
  <si>
    <t>END</t>
  </si>
  <si>
    <t>m.č.313 : 1,11*1,25</t>
  </si>
  <si>
    <t>m.č.315 : 1,11*1,25</t>
  </si>
  <si>
    <t>m.č.312 : 1,7</t>
  </si>
  <si>
    <t>m.č.313 : 1,5</t>
  </si>
  <si>
    <t>m.č.314 : 1,7</t>
  </si>
  <si>
    <t>m.č.315 : 1,5</t>
  </si>
  <si>
    <t xml:space="preserve">m.č.312 : </t>
  </si>
  <si>
    <t>(1,53+1,11)*2*(3,25-1,5)</t>
  </si>
  <si>
    <t xml:space="preserve">m.č.313 : </t>
  </si>
  <si>
    <t>(1,4+1,11)*2*(3,25-1,5)</t>
  </si>
  <si>
    <t xml:space="preserve">m.č.314 : </t>
  </si>
  <si>
    <t xml:space="preserve">m.č.315 : </t>
  </si>
  <si>
    <t>(1,53+1,11)*2*1,5</t>
  </si>
  <si>
    <t>(1,4+1,11)*2*1,5</t>
  </si>
  <si>
    <t>(1,53+1,11)*2*(3,25-2)</t>
  </si>
  <si>
    <t>(1,4+1,11)*2*(3,25-2)</t>
  </si>
  <si>
    <t>m.č.313 : 1,11*(1,25+0,15)</t>
  </si>
  <si>
    <t>m.č.315 : 1,11*(1,25+0,15)</t>
  </si>
  <si>
    <t>Zabezpečení průchodu mezi m.č. 311 - 304 - prachotěsný uzávěr</t>
  </si>
  <si>
    <t>(1,53+1,11)*2*0,2</t>
  </si>
  <si>
    <t>(1,4+1,11)*2*0,2</t>
  </si>
  <si>
    <t>(1,53+1,11)*2</t>
  </si>
  <si>
    <t>(1,4+1,11)*2</t>
  </si>
  <si>
    <t>m.č.312 : 1,6*1,05</t>
  </si>
  <si>
    <t>m.č.313 : 1,5*1,05</t>
  </si>
  <si>
    <t>m.č.314 : 1,6*1,05</t>
  </si>
  <si>
    <t>m.č.315 : 1,5*1,05</t>
  </si>
  <si>
    <t>(1,53+1,11)*2*2</t>
  </si>
  <si>
    <t>(1,4+1,11)*2*2</t>
  </si>
  <si>
    <t>-0,6*2</t>
  </si>
  <si>
    <t>m.č.313 : 1,11*0,15</t>
  </si>
  <si>
    <t>m.č.315 : 1,11*0,15</t>
  </si>
  <si>
    <t>34,333*1,05</t>
  </si>
  <si>
    <t>36,8-36,04965</t>
  </si>
  <si>
    <t>SvítidloLED, interiérové</t>
  </si>
  <si>
    <t>979011219R00</t>
  </si>
  <si>
    <t>Přípl.k svislé dopr.suti za každé další NP nošením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</si>
</sst>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75"/>
  <sheetViews>
    <sheetView showGridLines="0" tabSelected="1" topLeftCell="B1" zoomScaleNormal="100" zoomScaleSheetLayoutView="75" workbookViewId="0">
      <selection activeCell="J43" sqref="J4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24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6"/>
      <c r="E11" s="126"/>
      <c r="F11" s="126"/>
      <c r="G11" s="126"/>
      <c r="H11" s="18" t="s">
        <v>40</v>
      </c>
      <c r="I11" s="131"/>
      <c r="J11" s="8"/>
    </row>
    <row r="12" spans="1:15" ht="15.75" customHeight="1" x14ac:dyDescent="0.2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3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SUMIF(F51:F71,A16,I51:I71)+SUMIF(F51:F71,"PSU",I51:I71)</f>
        <v>0</v>
      </c>
      <c r="J16" s="84"/>
    </row>
    <row r="17" spans="1:10" ht="23.25" customHeight="1" x14ac:dyDescent="0.2">
      <c r="A17" s="193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SUMIF(F51:F71,A17,I51:I71)</f>
        <v>0</v>
      </c>
      <c r="J17" s="84"/>
    </row>
    <row r="18" spans="1:10" ht="23.25" customHeight="1" x14ac:dyDescent="0.2">
      <c r="A18" s="193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SUMIF(F51:F71,A18,I51:I71)</f>
        <v>0</v>
      </c>
      <c r="J18" s="84"/>
    </row>
    <row r="19" spans="1:10" ht="23.25" customHeight="1" x14ac:dyDescent="0.2">
      <c r="A19" s="193" t="s">
        <v>96</v>
      </c>
      <c r="B19" s="38" t="s">
        <v>29</v>
      </c>
      <c r="C19" s="62"/>
      <c r="D19" s="63"/>
      <c r="E19" s="82"/>
      <c r="F19" s="83"/>
      <c r="G19" s="82"/>
      <c r="H19" s="83"/>
      <c r="I19" s="82">
        <f>SUMIF(F51:F71,A19,I51:I71)</f>
        <v>0</v>
      </c>
      <c r="J19" s="84"/>
    </row>
    <row r="20" spans="1:10" ht="23.25" customHeight="1" x14ac:dyDescent="0.2">
      <c r="A20" s="193" t="s">
        <v>97</v>
      </c>
      <c r="B20" s="38" t="s">
        <v>30</v>
      </c>
      <c r="C20" s="62"/>
      <c r="D20" s="63"/>
      <c r="E20" s="82"/>
      <c r="F20" s="83"/>
      <c r="G20" s="82"/>
      <c r="H20" s="83"/>
      <c r="I20" s="82">
        <f>SUMIF(F51:F71,A20,I51:I71)</f>
        <v>0</v>
      </c>
      <c r="J20" s="84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2" t="s">
        <v>37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">
      <c r="A39" s="133">
        <v>1</v>
      </c>
      <c r="B39" s="143" t="s">
        <v>43</v>
      </c>
      <c r="C39" s="144"/>
      <c r="D39" s="144"/>
      <c r="E39" s="144"/>
      <c r="F39" s="145">
        <f>'01 2024052 Pol'!AE348+'02 2024052 Pol'!AE348</f>
        <v>0</v>
      </c>
      <c r="G39" s="146">
        <f>'01 2024052 Pol'!AF348+'02 2024052 Pol'!AF348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3">
        <v>2</v>
      </c>
      <c r="B40" s="149" t="s">
        <v>44</v>
      </c>
      <c r="C40" s="150" t="s">
        <v>45</v>
      </c>
      <c r="D40" s="150"/>
      <c r="E40" s="150"/>
      <c r="F40" s="151">
        <f>'01 2024052 Pol'!AE348</f>
        <v>0</v>
      </c>
      <c r="G40" s="152">
        <f>'01 2024052 Pol'!AF348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customHeight="1" x14ac:dyDescent="0.2">
      <c r="A41" s="133">
        <v>3</v>
      </c>
      <c r="B41" s="154" t="s">
        <v>41</v>
      </c>
      <c r="C41" s="144" t="s">
        <v>46</v>
      </c>
      <c r="D41" s="144"/>
      <c r="E41" s="144"/>
      <c r="F41" s="155"/>
      <c r="G41" s="147"/>
      <c r="H41" s="147"/>
      <c r="I41" s="147"/>
      <c r="J41" s="148"/>
    </row>
    <row r="42" spans="1:10" ht="25.5" customHeight="1" x14ac:dyDescent="0.2">
      <c r="A42" s="133">
        <v>2</v>
      </c>
      <c r="B42" s="149" t="s">
        <v>47</v>
      </c>
      <c r="C42" s="150" t="s">
        <v>48</v>
      </c>
      <c r="D42" s="150"/>
      <c r="E42" s="150"/>
      <c r="F42" s="151">
        <f>'02 2024052 Pol'!AE348</f>
        <v>0</v>
      </c>
      <c r="G42" s="152">
        <f>'02 2024052 Pol'!AF348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customHeight="1" x14ac:dyDescent="0.2">
      <c r="A43" s="133">
        <v>3</v>
      </c>
      <c r="B43" s="154" t="s">
        <v>41</v>
      </c>
      <c r="C43" s="144" t="s">
        <v>46</v>
      </c>
      <c r="D43" s="144"/>
      <c r="E43" s="144"/>
      <c r="F43" s="155"/>
      <c r="G43" s="147"/>
      <c r="H43" s="147"/>
      <c r="I43" s="147"/>
      <c r="J43" s="148"/>
    </row>
    <row r="44" spans="1:10" ht="25.5" customHeight="1" x14ac:dyDescent="0.2">
      <c r="A44" s="133"/>
      <c r="B44" s="156" t="s">
        <v>49</v>
      </c>
      <c r="C44" s="157"/>
      <c r="D44" s="157"/>
      <c r="E44" s="158"/>
      <c r="F44" s="159">
        <f>SUMIF(A39:A43,"=1",F39:F43)</f>
        <v>0</v>
      </c>
      <c r="G44" s="160">
        <f>SUMIF(A39:A43,"=1",G39:G43)</f>
        <v>0</v>
      </c>
      <c r="H44" s="160">
        <f>SUMIF(A39:A43,"=1",H39:H43)</f>
        <v>0</v>
      </c>
      <c r="I44" s="160">
        <f>SUMIF(A39:A43,"=1",I39:I43)</f>
        <v>0</v>
      </c>
      <c r="J44" s="161">
        <f>SUMIF(A39:A43,"=1",J39:J43)</f>
        <v>0</v>
      </c>
    </row>
    <row r="48" spans="1:10" ht="15.75" x14ac:dyDescent="0.25">
      <c r="B48" s="172" t="s">
        <v>51</v>
      </c>
    </row>
    <row r="50" spans="1:10" ht="25.5" customHeight="1" x14ac:dyDescent="0.2">
      <c r="A50" s="174"/>
      <c r="B50" s="177" t="s">
        <v>18</v>
      </c>
      <c r="C50" s="177" t="s">
        <v>6</v>
      </c>
      <c r="D50" s="178"/>
      <c r="E50" s="178"/>
      <c r="F50" s="179" t="s">
        <v>52</v>
      </c>
      <c r="G50" s="179"/>
      <c r="H50" s="179"/>
      <c r="I50" s="179" t="s">
        <v>31</v>
      </c>
      <c r="J50" s="179" t="s">
        <v>0</v>
      </c>
    </row>
    <row r="51" spans="1:10" ht="36.75" customHeight="1" x14ac:dyDescent="0.2">
      <c r="A51" s="175"/>
      <c r="B51" s="180" t="s">
        <v>53</v>
      </c>
      <c r="C51" s="181" t="s">
        <v>54</v>
      </c>
      <c r="D51" s="182"/>
      <c r="E51" s="182"/>
      <c r="F51" s="189" t="s">
        <v>26</v>
      </c>
      <c r="G51" s="190"/>
      <c r="H51" s="190"/>
      <c r="I51" s="190">
        <f>'01 2024052 Pol'!G8+'02 2024052 Pol'!G8</f>
        <v>0</v>
      </c>
      <c r="J51" s="186" t="str">
        <f>IF(I72=0,"",I51/I72*100)</f>
        <v/>
      </c>
    </row>
    <row r="52" spans="1:10" ht="36.75" customHeight="1" x14ac:dyDescent="0.2">
      <c r="A52" s="175"/>
      <c r="B52" s="180" t="s">
        <v>55</v>
      </c>
      <c r="C52" s="181" t="s">
        <v>56</v>
      </c>
      <c r="D52" s="182"/>
      <c r="E52" s="182"/>
      <c r="F52" s="189" t="s">
        <v>26</v>
      </c>
      <c r="G52" s="190"/>
      <c r="H52" s="190"/>
      <c r="I52" s="190">
        <f>'01 2024052 Pol'!G13+'02 2024052 Pol'!G13</f>
        <v>0</v>
      </c>
      <c r="J52" s="186" t="str">
        <f>IF(I72=0,"",I52/I72*100)</f>
        <v/>
      </c>
    </row>
    <row r="53" spans="1:10" ht="36.75" customHeight="1" x14ac:dyDescent="0.2">
      <c r="A53" s="175"/>
      <c r="B53" s="180" t="s">
        <v>57</v>
      </c>
      <c r="C53" s="181" t="s">
        <v>58</v>
      </c>
      <c r="D53" s="182"/>
      <c r="E53" s="182"/>
      <c r="F53" s="189" t="s">
        <v>26</v>
      </c>
      <c r="G53" s="190"/>
      <c r="H53" s="190"/>
      <c r="I53" s="190">
        <f>'01 2024052 Pol'!G70+'02 2024052 Pol'!G70</f>
        <v>0</v>
      </c>
      <c r="J53" s="186" t="str">
        <f>IF(I72=0,"",I53/I72*100)</f>
        <v/>
      </c>
    </row>
    <row r="54" spans="1:10" ht="36.75" customHeight="1" x14ac:dyDescent="0.2">
      <c r="A54" s="175"/>
      <c r="B54" s="180" t="s">
        <v>59</v>
      </c>
      <c r="C54" s="181" t="s">
        <v>60</v>
      </c>
      <c r="D54" s="182"/>
      <c r="E54" s="182"/>
      <c r="F54" s="189" t="s">
        <v>26</v>
      </c>
      <c r="G54" s="190"/>
      <c r="H54" s="190"/>
      <c r="I54" s="190">
        <f>'01 2024052 Pol'!G77+'02 2024052 Pol'!G77</f>
        <v>0</v>
      </c>
      <c r="J54" s="186" t="str">
        <f>IF(I72=0,"",I54/I72*100)</f>
        <v/>
      </c>
    </row>
    <row r="55" spans="1:10" ht="36.75" customHeight="1" x14ac:dyDescent="0.2">
      <c r="A55" s="175"/>
      <c r="B55" s="180" t="s">
        <v>61</v>
      </c>
      <c r="C55" s="181" t="s">
        <v>62</v>
      </c>
      <c r="D55" s="182"/>
      <c r="E55" s="182"/>
      <c r="F55" s="189" t="s">
        <v>26</v>
      </c>
      <c r="G55" s="190"/>
      <c r="H55" s="190"/>
      <c r="I55" s="190">
        <f>'01 2024052 Pol'!G79+'02 2024052 Pol'!G79</f>
        <v>0</v>
      </c>
      <c r="J55" s="186" t="str">
        <f>IF(I72=0,"",I55/I72*100)</f>
        <v/>
      </c>
    </row>
    <row r="56" spans="1:10" ht="36.75" customHeight="1" x14ac:dyDescent="0.2">
      <c r="A56" s="175"/>
      <c r="B56" s="180" t="s">
        <v>63</v>
      </c>
      <c r="C56" s="181" t="s">
        <v>64</v>
      </c>
      <c r="D56" s="182"/>
      <c r="E56" s="182"/>
      <c r="F56" s="189" t="s">
        <v>26</v>
      </c>
      <c r="G56" s="190"/>
      <c r="H56" s="190"/>
      <c r="I56" s="190">
        <f>'01 2024052 Pol'!G87+'02 2024052 Pol'!G87</f>
        <v>0</v>
      </c>
      <c r="J56" s="186" t="str">
        <f>IF(I72=0,"",I56/I72*100)</f>
        <v/>
      </c>
    </row>
    <row r="57" spans="1:10" ht="36.75" customHeight="1" x14ac:dyDescent="0.2">
      <c r="A57" s="175"/>
      <c r="B57" s="180" t="s">
        <v>65</v>
      </c>
      <c r="C57" s="181" t="s">
        <v>66</v>
      </c>
      <c r="D57" s="182"/>
      <c r="E57" s="182"/>
      <c r="F57" s="189" t="s">
        <v>26</v>
      </c>
      <c r="G57" s="190"/>
      <c r="H57" s="190"/>
      <c r="I57" s="190">
        <f>'01 2024052 Pol'!G111+'02 2024052 Pol'!G111</f>
        <v>0</v>
      </c>
      <c r="J57" s="186" t="str">
        <f>IF(I72=0,"",I57/I72*100)</f>
        <v/>
      </c>
    </row>
    <row r="58" spans="1:10" ht="36.75" customHeight="1" x14ac:dyDescent="0.2">
      <c r="A58" s="175"/>
      <c r="B58" s="180" t="s">
        <v>67</v>
      </c>
      <c r="C58" s="181" t="s">
        <v>68</v>
      </c>
      <c r="D58" s="182"/>
      <c r="E58" s="182"/>
      <c r="F58" s="189" t="s">
        <v>27</v>
      </c>
      <c r="G58" s="190"/>
      <c r="H58" s="190"/>
      <c r="I58" s="190">
        <f>'01 2024052 Pol'!G113+'02 2024052 Pol'!G113</f>
        <v>0</v>
      </c>
      <c r="J58" s="186" t="str">
        <f>IF(I72=0,"",I58/I72*100)</f>
        <v/>
      </c>
    </row>
    <row r="59" spans="1:10" ht="36.75" customHeight="1" x14ac:dyDescent="0.2">
      <c r="A59" s="175"/>
      <c r="B59" s="180" t="s">
        <v>69</v>
      </c>
      <c r="C59" s="181" t="s">
        <v>70</v>
      </c>
      <c r="D59" s="182"/>
      <c r="E59" s="182"/>
      <c r="F59" s="189" t="s">
        <v>27</v>
      </c>
      <c r="G59" s="190"/>
      <c r="H59" s="190"/>
      <c r="I59" s="190">
        <f>'01 2024052 Pol'!G143+'02 2024052 Pol'!G143</f>
        <v>0</v>
      </c>
      <c r="J59" s="186" t="str">
        <f>IF(I72=0,"",I59/I72*100)</f>
        <v/>
      </c>
    </row>
    <row r="60" spans="1:10" ht="36.75" customHeight="1" x14ac:dyDescent="0.2">
      <c r="A60" s="175"/>
      <c r="B60" s="180" t="s">
        <v>71</v>
      </c>
      <c r="C60" s="181" t="s">
        <v>72</v>
      </c>
      <c r="D60" s="182"/>
      <c r="E60" s="182"/>
      <c r="F60" s="189" t="s">
        <v>27</v>
      </c>
      <c r="G60" s="190"/>
      <c r="H60" s="190"/>
      <c r="I60" s="190">
        <f>'01 2024052 Pol'!G152+'02 2024052 Pol'!G152</f>
        <v>0</v>
      </c>
      <c r="J60" s="186" t="str">
        <f>IF(I72=0,"",I60/I72*100)</f>
        <v/>
      </c>
    </row>
    <row r="61" spans="1:10" ht="36.75" customHeight="1" x14ac:dyDescent="0.2">
      <c r="A61" s="175"/>
      <c r="B61" s="180" t="s">
        <v>73</v>
      </c>
      <c r="C61" s="181" t="s">
        <v>74</v>
      </c>
      <c r="D61" s="182"/>
      <c r="E61" s="182"/>
      <c r="F61" s="189" t="s">
        <v>27</v>
      </c>
      <c r="G61" s="190"/>
      <c r="H61" s="190"/>
      <c r="I61" s="190">
        <f>'01 2024052 Pol'!G169+'02 2024052 Pol'!G169</f>
        <v>0</v>
      </c>
      <c r="J61" s="186" t="str">
        <f>IF(I72=0,"",I61/I72*100)</f>
        <v/>
      </c>
    </row>
    <row r="62" spans="1:10" ht="36.75" customHeight="1" x14ac:dyDescent="0.2">
      <c r="A62" s="175"/>
      <c r="B62" s="180" t="s">
        <v>75</v>
      </c>
      <c r="C62" s="181" t="s">
        <v>76</v>
      </c>
      <c r="D62" s="182"/>
      <c r="E62" s="182"/>
      <c r="F62" s="189" t="s">
        <v>27</v>
      </c>
      <c r="G62" s="190"/>
      <c r="H62" s="190"/>
      <c r="I62" s="190">
        <f>'01 2024052 Pol'!G201+'02 2024052 Pol'!G201</f>
        <v>0</v>
      </c>
      <c r="J62" s="186" t="str">
        <f>IF(I72=0,"",I62/I72*100)</f>
        <v/>
      </c>
    </row>
    <row r="63" spans="1:10" ht="36.75" customHeight="1" x14ac:dyDescent="0.2">
      <c r="A63" s="175"/>
      <c r="B63" s="180" t="s">
        <v>77</v>
      </c>
      <c r="C63" s="181" t="s">
        <v>78</v>
      </c>
      <c r="D63" s="182"/>
      <c r="E63" s="182"/>
      <c r="F63" s="189" t="s">
        <v>27</v>
      </c>
      <c r="G63" s="190"/>
      <c r="H63" s="190"/>
      <c r="I63" s="190">
        <f>'01 2024052 Pol'!G203+'02 2024052 Pol'!G203</f>
        <v>0</v>
      </c>
      <c r="J63" s="186" t="str">
        <f>IF(I72=0,"",I63/I72*100)</f>
        <v/>
      </c>
    </row>
    <row r="64" spans="1:10" ht="36.75" customHeight="1" x14ac:dyDescent="0.2">
      <c r="A64" s="175"/>
      <c r="B64" s="180" t="s">
        <v>79</v>
      </c>
      <c r="C64" s="181" t="s">
        <v>80</v>
      </c>
      <c r="D64" s="182"/>
      <c r="E64" s="182"/>
      <c r="F64" s="189" t="s">
        <v>27</v>
      </c>
      <c r="G64" s="190"/>
      <c r="H64" s="190"/>
      <c r="I64" s="190">
        <f>'01 2024052 Pol'!G206+'02 2024052 Pol'!G206</f>
        <v>0</v>
      </c>
      <c r="J64" s="186" t="str">
        <f>IF(I72=0,"",I64/I72*100)</f>
        <v/>
      </c>
    </row>
    <row r="65" spans="1:10" ht="36.75" customHeight="1" x14ac:dyDescent="0.2">
      <c r="A65" s="175"/>
      <c r="B65" s="180" t="s">
        <v>81</v>
      </c>
      <c r="C65" s="181" t="s">
        <v>82</v>
      </c>
      <c r="D65" s="182"/>
      <c r="E65" s="182"/>
      <c r="F65" s="189" t="s">
        <v>27</v>
      </c>
      <c r="G65" s="190"/>
      <c r="H65" s="190"/>
      <c r="I65" s="190">
        <f>'01 2024052 Pol'!G211+'02 2024052 Pol'!G211</f>
        <v>0</v>
      </c>
      <c r="J65" s="186" t="str">
        <f>IF(I72=0,"",I65/I72*100)</f>
        <v/>
      </c>
    </row>
    <row r="66" spans="1:10" ht="36.75" customHeight="1" x14ac:dyDescent="0.2">
      <c r="A66" s="175"/>
      <c r="B66" s="180" t="s">
        <v>83</v>
      </c>
      <c r="C66" s="181" t="s">
        <v>84</v>
      </c>
      <c r="D66" s="182"/>
      <c r="E66" s="182"/>
      <c r="F66" s="189" t="s">
        <v>27</v>
      </c>
      <c r="G66" s="190"/>
      <c r="H66" s="190"/>
      <c r="I66" s="190">
        <f>'01 2024052 Pol'!G216+'02 2024052 Pol'!G216</f>
        <v>0</v>
      </c>
      <c r="J66" s="186" t="str">
        <f>IF(I72=0,"",I66/I72*100)</f>
        <v/>
      </c>
    </row>
    <row r="67" spans="1:10" ht="36.75" customHeight="1" x14ac:dyDescent="0.2">
      <c r="A67" s="175"/>
      <c r="B67" s="180" t="s">
        <v>85</v>
      </c>
      <c r="C67" s="181" t="s">
        <v>86</v>
      </c>
      <c r="D67" s="182"/>
      <c r="E67" s="182"/>
      <c r="F67" s="189" t="s">
        <v>27</v>
      </c>
      <c r="G67" s="190"/>
      <c r="H67" s="190"/>
      <c r="I67" s="190">
        <f>'01 2024052 Pol'!G231+'02 2024052 Pol'!G231</f>
        <v>0</v>
      </c>
      <c r="J67" s="186" t="str">
        <f>IF(I72=0,"",I67/I72*100)</f>
        <v/>
      </c>
    </row>
    <row r="68" spans="1:10" ht="36.75" customHeight="1" x14ac:dyDescent="0.2">
      <c r="A68" s="175"/>
      <c r="B68" s="180" t="s">
        <v>87</v>
      </c>
      <c r="C68" s="181" t="s">
        <v>88</v>
      </c>
      <c r="D68" s="182"/>
      <c r="E68" s="182"/>
      <c r="F68" s="189" t="s">
        <v>27</v>
      </c>
      <c r="G68" s="190"/>
      <c r="H68" s="190"/>
      <c r="I68" s="190">
        <f>'01 2024052 Pol'!G249+'02 2024052 Pol'!G249</f>
        <v>0</v>
      </c>
      <c r="J68" s="186" t="str">
        <f>IF(I72=0,"",I68/I72*100)</f>
        <v/>
      </c>
    </row>
    <row r="69" spans="1:10" ht="36.75" customHeight="1" x14ac:dyDescent="0.2">
      <c r="A69" s="175"/>
      <c r="B69" s="180" t="s">
        <v>89</v>
      </c>
      <c r="C69" s="181" t="s">
        <v>90</v>
      </c>
      <c r="D69" s="182"/>
      <c r="E69" s="182"/>
      <c r="F69" s="189" t="s">
        <v>27</v>
      </c>
      <c r="G69" s="190"/>
      <c r="H69" s="190"/>
      <c r="I69" s="190">
        <f>'01 2024052 Pol'!G272+'02 2024052 Pol'!G272</f>
        <v>0</v>
      </c>
      <c r="J69" s="186" t="str">
        <f>IF(I72=0,"",I69/I72*100)</f>
        <v/>
      </c>
    </row>
    <row r="70" spans="1:10" ht="36.75" customHeight="1" x14ac:dyDescent="0.2">
      <c r="A70" s="175"/>
      <c r="B70" s="180" t="s">
        <v>91</v>
      </c>
      <c r="C70" s="181" t="s">
        <v>92</v>
      </c>
      <c r="D70" s="182"/>
      <c r="E70" s="182"/>
      <c r="F70" s="189" t="s">
        <v>28</v>
      </c>
      <c r="G70" s="190"/>
      <c r="H70" s="190"/>
      <c r="I70" s="190">
        <f>'01 2024052 Pol'!G328+'02 2024052 Pol'!G327</f>
        <v>0</v>
      </c>
      <c r="J70" s="186" t="str">
        <f>IF(I72=0,"",I70/I72*100)</f>
        <v/>
      </c>
    </row>
    <row r="71" spans="1:10" ht="36.75" customHeight="1" x14ac:dyDescent="0.2">
      <c r="A71" s="175"/>
      <c r="B71" s="180" t="s">
        <v>93</v>
      </c>
      <c r="C71" s="181" t="s">
        <v>94</v>
      </c>
      <c r="D71" s="182"/>
      <c r="E71" s="182"/>
      <c r="F71" s="189" t="s">
        <v>95</v>
      </c>
      <c r="G71" s="190"/>
      <c r="H71" s="190"/>
      <c r="I71" s="190">
        <f>'01 2024052 Pol'!G336+'02 2024052 Pol'!G335</f>
        <v>0</v>
      </c>
      <c r="J71" s="186" t="str">
        <f>IF(I72=0,"",I71/I72*100)</f>
        <v/>
      </c>
    </row>
    <row r="72" spans="1:10" ht="25.5" customHeight="1" x14ac:dyDescent="0.2">
      <c r="A72" s="176"/>
      <c r="B72" s="183" t="s">
        <v>1</v>
      </c>
      <c r="C72" s="184"/>
      <c r="D72" s="185"/>
      <c r="E72" s="185"/>
      <c r="F72" s="191"/>
      <c r="G72" s="192"/>
      <c r="H72" s="192"/>
      <c r="I72" s="192">
        <f>SUM(I51:I71)</f>
        <v>0</v>
      </c>
      <c r="J72" s="187">
        <f>SUM(J51:J71)</f>
        <v>0</v>
      </c>
    </row>
    <row r="73" spans="1:10" x14ac:dyDescent="0.2">
      <c r="F73" s="132"/>
      <c r="G73" s="132"/>
      <c r="H73" s="132"/>
      <c r="I73" s="132"/>
      <c r="J73" s="188"/>
    </row>
    <row r="74" spans="1:10" x14ac:dyDescent="0.2">
      <c r="F74" s="132"/>
      <c r="G74" s="132"/>
      <c r="H74" s="132"/>
      <c r="I74" s="132"/>
      <c r="J74" s="188"/>
    </row>
    <row r="75" spans="1:10" x14ac:dyDescent="0.2">
      <c r="F75" s="132"/>
      <c r="G75" s="132"/>
      <c r="H75" s="132"/>
      <c r="I75" s="132"/>
      <c r="J75" s="1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8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6" t="s">
        <v>7</v>
      </c>
      <c r="B1" s="106"/>
      <c r="C1" s="107"/>
      <c r="D1" s="106"/>
      <c r="E1" s="106"/>
      <c r="F1" s="106"/>
      <c r="G1" s="106"/>
    </row>
    <row r="2" spans="1:7" ht="24.95" customHeight="1" x14ac:dyDescent="0.2">
      <c r="A2" s="50" t="s">
        <v>8</v>
      </c>
      <c r="B2" s="49"/>
      <c r="C2" s="108"/>
      <c r="D2" s="108"/>
      <c r="E2" s="108"/>
      <c r="F2" s="108"/>
      <c r="G2" s="109"/>
    </row>
    <row r="3" spans="1:7" ht="24.95" customHeight="1" x14ac:dyDescent="0.2">
      <c r="A3" s="50" t="s">
        <v>9</v>
      </c>
      <c r="B3" s="49"/>
      <c r="C3" s="108"/>
      <c r="D3" s="108"/>
      <c r="E3" s="108"/>
      <c r="F3" s="108"/>
      <c r="G3" s="109"/>
    </row>
    <row r="4" spans="1:7" ht="24.95" customHeight="1" x14ac:dyDescent="0.2">
      <c r="A4" s="50" t="s">
        <v>10</v>
      </c>
      <c r="B4" s="49"/>
      <c r="C4" s="108"/>
      <c r="D4" s="108"/>
      <c r="E4" s="108"/>
      <c r="F4" s="108"/>
      <c r="G4" s="10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B9A9-6000-4237-B167-AE70E6F653F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38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98</v>
      </c>
    </row>
    <row r="2" spans="1:60" ht="24.95" customHeight="1" x14ac:dyDescent="0.2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99</v>
      </c>
    </row>
    <row r="3" spans="1:60" ht="24.95" customHeight="1" x14ac:dyDescent="0.2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99</v>
      </c>
      <c r="AG3" t="s">
        <v>100</v>
      </c>
    </row>
    <row r="4" spans="1:60" ht="24.95" customHeight="1" x14ac:dyDescent="0.2">
      <c r="A4" s="199" t="s">
        <v>10</v>
      </c>
      <c r="B4" s="200" t="s">
        <v>41</v>
      </c>
      <c r="C4" s="201" t="s">
        <v>46</v>
      </c>
      <c r="D4" s="202"/>
      <c r="E4" s="202"/>
      <c r="F4" s="202"/>
      <c r="G4" s="203"/>
      <c r="AG4" t="s">
        <v>101</v>
      </c>
    </row>
    <row r="5" spans="1:60" x14ac:dyDescent="0.2">
      <c r="D5" s="10"/>
    </row>
    <row r="6" spans="1:60" ht="38.25" x14ac:dyDescent="0.2">
      <c r="A6" s="205" t="s">
        <v>102</v>
      </c>
      <c r="B6" s="207" t="s">
        <v>103</v>
      </c>
      <c r="C6" s="207" t="s">
        <v>104</v>
      </c>
      <c r="D6" s="206" t="s">
        <v>105</v>
      </c>
      <c r="E6" s="205" t="s">
        <v>106</v>
      </c>
      <c r="F6" s="204" t="s">
        <v>107</v>
      </c>
      <c r="G6" s="205" t="s">
        <v>31</v>
      </c>
      <c r="H6" s="208" t="s">
        <v>32</v>
      </c>
      <c r="I6" s="208" t="s">
        <v>108</v>
      </c>
      <c r="J6" s="208" t="s">
        <v>33</v>
      </c>
      <c r="K6" s="208" t="s">
        <v>109</v>
      </c>
      <c r="L6" s="208" t="s">
        <v>110</v>
      </c>
      <c r="M6" s="208" t="s">
        <v>111</v>
      </c>
      <c r="N6" s="208" t="s">
        <v>112</v>
      </c>
      <c r="O6" s="208" t="s">
        <v>113</v>
      </c>
      <c r="P6" s="208" t="s">
        <v>114</v>
      </c>
      <c r="Q6" s="208" t="s">
        <v>115</v>
      </c>
      <c r="R6" s="208" t="s">
        <v>116</v>
      </c>
      <c r="S6" s="208" t="s">
        <v>117</v>
      </c>
      <c r="T6" s="208" t="s">
        <v>118</v>
      </c>
      <c r="U6" s="208" t="s">
        <v>119</v>
      </c>
      <c r="V6" s="208" t="s">
        <v>120</v>
      </c>
      <c r="W6" s="208" t="s">
        <v>121</v>
      </c>
      <c r="X6" s="208" t="s">
        <v>122</v>
      </c>
      <c r="Y6" s="208" t="s">
        <v>123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35" t="s">
        <v>124</v>
      </c>
      <c r="B8" s="236" t="s">
        <v>53</v>
      </c>
      <c r="C8" s="259" t="s">
        <v>54</v>
      </c>
      <c r="D8" s="237"/>
      <c r="E8" s="238"/>
      <c r="F8" s="239"/>
      <c r="G8" s="239">
        <f>SUMIF(AG9:AG12,"&lt;&gt;NOR",G9:G12)</f>
        <v>0</v>
      </c>
      <c r="H8" s="239"/>
      <c r="I8" s="239">
        <f>SUM(I9:I12)</f>
        <v>0</v>
      </c>
      <c r="J8" s="239"/>
      <c r="K8" s="239">
        <f>SUM(K9:K12)</f>
        <v>0</v>
      </c>
      <c r="L8" s="239"/>
      <c r="M8" s="239">
        <f>SUM(M9:M12)</f>
        <v>0</v>
      </c>
      <c r="N8" s="238"/>
      <c r="O8" s="238">
        <f>SUM(O9:O12)</f>
        <v>0.42</v>
      </c>
      <c r="P8" s="238"/>
      <c r="Q8" s="238">
        <f>SUM(Q9:Q12)</f>
        <v>0</v>
      </c>
      <c r="R8" s="239"/>
      <c r="S8" s="239"/>
      <c r="T8" s="240"/>
      <c r="U8" s="234"/>
      <c r="V8" s="234">
        <f>SUM(V9:V12)</f>
        <v>1.86</v>
      </c>
      <c r="W8" s="234"/>
      <c r="X8" s="234"/>
      <c r="Y8" s="234"/>
      <c r="AG8" t="s">
        <v>125</v>
      </c>
    </row>
    <row r="9" spans="1:60" outlineLevel="1" x14ac:dyDescent="0.2">
      <c r="A9" s="242">
        <v>1</v>
      </c>
      <c r="B9" s="243" t="s">
        <v>126</v>
      </c>
      <c r="C9" s="260" t="s">
        <v>127</v>
      </c>
      <c r="D9" s="244" t="s">
        <v>128</v>
      </c>
      <c r="E9" s="245">
        <v>2.6375000000000002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0.15931000000000001</v>
      </c>
      <c r="O9" s="245">
        <f>ROUND(E9*N9,2)</f>
        <v>0.42</v>
      </c>
      <c r="P9" s="245">
        <v>0</v>
      </c>
      <c r="Q9" s="245">
        <f>ROUND(E9*P9,2)</f>
        <v>0</v>
      </c>
      <c r="R9" s="247"/>
      <c r="S9" s="247" t="s">
        <v>129</v>
      </c>
      <c r="T9" s="248" t="s">
        <v>129</v>
      </c>
      <c r="U9" s="229">
        <v>0.70399999999999996</v>
      </c>
      <c r="V9" s="229">
        <f>ROUND(E9*U9,2)</f>
        <v>1.86</v>
      </c>
      <c r="W9" s="229"/>
      <c r="X9" s="229" t="s">
        <v>130</v>
      </c>
      <c r="Y9" s="229" t="s">
        <v>131</v>
      </c>
      <c r="Z9" s="209"/>
      <c r="AA9" s="209"/>
      <c r="AB9" s="209"/>
      <c r="AC9" s="209"/>
      <c r="AD9" s="209"/>
      <c r="AE9" s="209"/>
      <c r="AF9" s="209"/>
      <c r="AG9" s="209" t="s">
        <v>132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26"/>
      <c r="B10" s="227"/>
      <c r="C10" s="261" t="s">
        <v>133</v>
      </c>
      <c r="D10" s="230"/>
      <c r="E10" s="231"/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134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">
      <c r="A11" s="226"/>
      <c r="B11" s="227"/>
      <c r="C11" s="261" t="s">
        <v>135</v>
      </c>
      <c r="D11" s="230"/>
      <c r="E11" s="231">
        <v>1.31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134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">
      <c r="A12" s="226"/>
      <c r="B12" s="227"/>
      <c r="C12" s="261" t="s">
        <v>136</v>
      </c>
      <c r="D12" s="230"/>
      <c r="E12" s="231">
        <v>1.32</v>
      </c>
      <c r="F12" s="229"/>
      <c r="G12" s="229"/>
      <c r="H12" s="229"/>
      <c r="I12" s="229"/>
      <c r="J12" s="229"/>
      <c r="K12" s="229"/>
      <c r="L12" s="229"/>
      <c r="M12" s="229"/>
      <c r="N12" s="228"/>
      <c r="O12" s="228"/>
      <c r="P12" s="228"/>
      <c r="Q12" s="228"/>
      <c r="R12" s="229"/>
      <c r="S12" s="229"/>
      <c r="T12" s="229"/>
      <c r="U12" s="229"/>
      <c r="V12" s="229"/>
      <c r="W12" s="229"/>
      <c r="X12" s="229"/>
      <c r="Y12" s="229"/>
      <c r="Z12" s="209"/>
      <c r="AA12" s="209"/>
      <c r="AB12" s="209"/>
      <c r="AC12" s="209"/>
      <c r="AD12" s="209"/>
      <c r="AE12" s="209"/>
      <c r="AF12" s="209"/>
      <c r="AG12" s="209" t="s">
        <v>134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x14ac:dyDescent="0.2">
      <c r="A13" s="235" t="s">
        <v>124</v>
      </c>
      <c r="B13" s="236" t="s">
        <v>55</v>
      </c>
      <c r="C13" s="259" t="s">
        <v>56</v>
      </c>
      <c r="D13" s="237"/>
      <c r="E13" s="238"/>
      <c r="F13" s="239"/>
      <c r="G13" s="239">
        <f>SUMIF(AG14:AG69,"&lt;&gt;NOR",G14:G69)</f>
        <v>0</v>
      </c>
      <c r="H13" s="239"/>
      <c r="I13" s="239">
        <f>SUM(I14:I69)</f>
        <v>0</v>
      </c>
      <c r="J13" s="239"/>
      <c r="K13" s="239">
        <f>SUM(K14:K69)</f>
        <v>0</v>
      </c>
      <c r="L13" s="239"/>
      <c r="M13" s="239">
        <f>SUM(M14:M69)</f>
        <v>0</v>
      </c>
      <c r="N13" s="238"/>
      <c r="O13" s="238">
        <f>SUM(O14:O69)</f>
        <v>1.1199999999999999</v>
      </c>
      <c r="P13" s="238"/>
      <c r="Q13" s="238">
        <f>SUM(Q14:Q69)</f>
        <v>0</v>
      </c>
      <c r="R13" s="239"/>
      <c r="S13" s="239"/>
      <c r="T13" s="240"/>
      <c r="U13" s="234"/>
      <c r="V13" s="234">
        <f>SUM(V14:V69)</f>
        <v>28.169999999999998</v>
      </c>
      <c r="W13" s="234"/>
      <c r="X13" s="234"/>
      <c r="Y13" s="234"/>
      <c r="AG13" t="s">
        <v>125</v>
      </c>
    </row>
    <row r="14" spans="1:60" outlineLevel="1" x14ac:dyDescent="0.2">
      <c r="A14" s="242">
        <v>2</v>
      </c>
      <c r="B14" s="243" t="s">
        <v>137</v>
      </c>
      <c r="C14" s="260" t="s">
        <v>138</v>
      </c>
      <c r="D14" s="244" t="s">
        <v>128</v>
      </c>
      <c r="E14" s="245">
        <v>6.2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5.7400000000000003E-3</v>
      </c>
      <c r="O14" s="245">
        <f>ROUND(E14*N14,2)</f>
        <v>0.04</v>
      </c>
      <c r="P14" s="245">
        <v>0</v>
      </c>
      <c r="Q14" s="245">
        <f>ROUND(E14*P14,2)</f>
        <v>0</v>
      </c>
      <c r="R14" s="247"/>
      <c r="S14" s="247" t="s">
        <v>129</v>
      </c>
      <c r="T14" s="248" t="s">
        <v>129</v>
      </c>
      <c r="U14" s="229">
        <v>0.18984999999999999</v>
      </c>
      <c r="V14" s="229">
        <f>ROUND(E14*U14,2)</f>
        <v>1.18</v>
      </c>
      <c r="W14" s="229"/>
      <c r="X14" s="229" t="s">
        <v>130</v>
      </c>
      <c r="Y14" s="229" t="s">
        <v>131</v>
      </c>
      <c r="Z14" s="209"/>
      <c r="AA14" s="209"/>
      <c r="AB14" s="209"/>
      <c r="AC14" s="209"/>
      <c r="AD14" s="209"/>
      <c r="AE14" s="209"/>
      <c r="AF14" s="209"/>
      <c r="AG14" s="209" t="s">
        <v>132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2" x14ac:dyDescent="0.2">
      <c r="A15" s="226"/>
      <c r="B15" s="227"/>
      <c r="C15" s="262" t="s">
        <v>139</v>
      </c>
      <c r="D15" s="249"/>
      <c r="E15" s="249"/>
      <c r="F15" s="249"/>
      <c r="G15" s="24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140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">
      <c r="A16" s="226"/>
      <c r="B16" s="227"/>
      <c r="C16" s="261" t="s">
        <v>141</v>
      </c>
      <c r="D16" s="230"/>
      <c r="E16" s="231">
        <v>1.6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134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">
      <c r="A17" s="226"/>
      <c r="B17" s="227"/>
      <c r="C17" s="261" t="s">
        <v>142</v>
      </c>
      <c r="D17" s="230"/>
      <c r="E17" s="231">
        <v>1.5</v>
      </c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134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">
      <c r="A18" s="226"/>
      <c r="B18" s="227"/>
      <c r="C18" s="261" t="s">
        <v>143</v>
      </c>
      <c r="D18" s="230"/>
      <c r="E18" s="231">
        <v>1.6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134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">
      <c r="A19" s="226"/>
      <c r="B19" s="227"/>
      <c r="C19" s="261" t="s">
        <v>144</v>
      </c>
      <c r="D19" s="230"/>
      <c r="E19" s="231">
        <v>1.5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09"/>
      <c r="AA19" s="209"/>
      <c r="AB19" s="209"/>
      <c r="AC19" s="209"/>
      <c r="AD19" s="209"/>
      <c r="AE19" s="209"/>
      <c r="AF19" s="209"/>
      <c r="AG19" s="209" t="s">
        <v>134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">
      <c r="A20" s="242">
        <v>3</v>
      </c>
      <c r="B20" s="243" t="s">
        <v>145</v>
      </c>
      <c r="C20" s="260" t="s">
        <v>146</v>
      </c>
      <c r="D20" s="244" t="s">
        <v>128</v>
      </c>
      <c r="E20" s="245">
        <v>6.2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7.9100000000000004E-3</v>
      </c>
      <c r="O20" s="245">
        <f>ROUND(E20*N20,2)</f>
        <v>0.05</v>
      </c>
      <c r="P20" s="245">
        <v>0</v>
      </c>
      <c r="Q20" s="245">
        <f>ROUND(E20*P20,2)</f>
        <v>0</v>
      </c>
      <c r="R20" s="247"/>
      <c r="S20" s="247" t="s">
        <v>129</v>
      </c>
      <c r="T20" s="248" t="s">
        <v>129</v>
      </c>
      <c r="U20" s="229">
        <v>0.38100000000000001</v>
      </c>
      <c r="V20" s="229">
        <f>ROUND(E20*U20,2)</f>
        <v>2.36</v>
      </c>
      <c r="W20" s="229"/>
      <c r="X20" s="229" t="s">
        <v>130</v>
      </c>
      <c r="Y20" s="229" t="s">
        <v>131</v>
      </c>
      <c r="Z20" s="209"/>
      <c r="AA20" s="209"/>
      <c r="AB20" s="209"/>
      <c r="AC20" s="209"/>
      <c r="AD20" s="209"/>
      <c r="AE20" s="209"/>
      <c r="AF20" s="209"/>
      <c r="AG20" s="209" t="s">
        <v>132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2" x14ac:dyDescent="0.2">
      <c r="A21" s="226"/>
      <c r="B21" s="227"/>
      <c r="C21" s="261" t="s">
        <v>141</v>
      </c>
      <c r="D21" s="230"/>
      <c r="E21" s="231">
        <v>1.6</v>
      </c>
      <c r="F21" s="229"/>
      <c r="G21" s="229"/>
      <c r="H21" s="229"/>
      <c r="I21" s="229"/>
      <c r="J21" s="229"/>
      <c r="K21" s="229"/>
      <c r="L21" s="229"/>
      <c r="M21" s="229"/>
      <c r="N21" s="228"/>
      <c r="O21" s="228"/>
      <c r="P21" s="228"/>
      <c r="Q21" s="228"/>
      <c r="R21" s="229"/>
      <c r="S21" s="229"/>
      <c r="T21" s="229"/>
      <c r="U21" s="229"/>
      <c r="V21" s="229"/>
      <c r="W21" s="229"/>
      <c r="X21" s="229"/>
      <c r="Y21" s="229"/>
      <c r="Z21" s="209"/>
      <c r="AA21" s="209"/>
      <c r="AB21" s="209"/>
      <c r="AC21" s="209"/>
      <c r="AD21" s="209"/>
      <c r="AE21" s="209"/>
      <c r="AF21" s="209"/>
      <c r="AG21" s="209" t="s">
        <v>134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3" x14ac:dyDescent="0.2">
      <c r="A22" s="226"/>
      <c r="B22" s="227"/>
      <c r="C22" s="261" t="s">
        <v>142</v>
      </c>
      <c r="D22" s="230"/>
      <c r="E22" s="231">
        <v>1.5</v>
      </c>
      <c r="F22" s="229"/>
      <c r="G22" s="229"/>
      <c r="H22" s="229"/>
      <c r="I22" s="229"/>
      <c r="J22" s="229"/>
      <c r="K22" s="229"/>
      <c r="L22" s="229"/>
      <c r="M22" s="229"/>
      <c r="N22" s="228"/>
      <c r="O22" s="228"/>
      <c r="P22" s="228"/>
      <c r="Q22" s="228"/>
      <c r="R22" s="229"/>
      <c r="S22" s="229"/>
      <c r="T22" s="229"/>
      <c r="U22" s="229"/>
      <c r="V22" s="229"/>
      <c r="W22" s="229"/>
      <c r="X22" s="229"/>
      <c r="Y22" s="229"/>
      <c r="Z22" s="209"/>
      <c r="AA22" s="209"/>
      <c r="AB22" s="209"/>
      <c r="AC22" s="209"/>
      <c r="AD22" s="209"/>
      <c r="AE22" s="209"/>
      <c r="AF22" s="209"/>
      <c r="AG22" s="209" t="s">
        <v>134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">
      <c r="A23" s="226"/>
      <c r="B23" s="227"/>
      <c r="C23" s="261" t="s">
        <v>143</v>
      </c>
      <c r="D23" s="230"/>
      <c r="E23" s="231">
        <v>1.6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09"/>
      <c r="AA23" s="209"/>
      <c r="AB23" s="209"/>
      <c r="AC23" s="209"/>
      <c r="AD23" s="209"/>
      <c r="AE23" s="209"/>
      <c r="AF23" s="209"/>
      <c r="AG23" s="209" t="s">
        <v>134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">
      <c r="A24" s="226"/>
      <c r="B24" s="227"/>
      <c r="C24" s="261" t="s">
        <v>144</v>
      </c>
      <c r="D24" s="230"/>
      <c r="E24" s="231">
        <v>1.5</v>
      </c>
      <c r="F24" s="229"/>
      <c r="G24" s="229"/>
      <c r="H24" s="229"/>
      <c r="I24" s="229"/>
      <c r="J24" s="229"/>
      <c r="K24" s="229"/>
      <c r="L24" s="229"/>
      <c r="M24" s="229"/>
      <c r="N24" s="228"/>
      <c r="O24" s="228"/>
      <c r="P24" s="228"/>
      <c r="Q24" s="228"/>
      <c r="R24" s="229"/>
      <c r="S24" s="229"/>
      <c r="T24" s="229"/>
      <c r="U24" s="229"/>
      <c r="V24" s="229"/>
      <c r="W24" s="229"/>
      <c r="X24" s="229"/>
      <c r="Y24" s="229"/>
      <c r="Z24" s="209"/>
      <c r="AA24" s="209"/>
      <c r="AB24" s="209"/>
      <c r="AC24" s="209"/>
      <c r="AD24" s="209"/>
      <c r="AE24" s="209"/>
      <c r="AF24" s="209"/>
      <c r="AG24" s="209" t="s">
        <v>134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">
      <c r="A25" s="242">
        <v>4</v>
      </c>
      <c r="B25" s="243" t="s">
        <v>147</v>
      </c>
      <c r="C25" s="260" t="s">
        <v>148</v>
      </c>
      <c r="D25" s="244" t="s">
        <v>128</v>
      </c>
      <c r="E25" s="245">
        <v>33.549999999999997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5.3400000000000001E-3</v>
      </c>
      <c r="O25" s="245">
        <f>ROUND(E25*N25,2)</f>
        <v>0.18</v>
      </c>
      <c r="P25" s="245">
        <v>0</v>
      </c>
      <c r="Q25" s="245">
        <f>ROUND(E25*P25,2)</f>
        <v>0</v>
      </c>
      <c r="R25" s="247"/>
      <c r="S25" s="247" t="s">
        <v>129</v>
      </c>
      <c r="T25" s="248" t="s">
        <v>129</v>
      </c>
      <c r="U25" s="229">
        <v>0.10854999999999999</v>
      </c>
      <c r="V25" s="229">
        <f>ROUND(E25*U25,2)</f>
        <v>3.64</v>
      </c>
      <c r="W25" s="229"/>
      <c r="X25" s="229" t="s">
        <v>130</v>
      </c>
      <c r="Y25" s="229" t="s">
        <v>131</v>
      </c>
      <c r="Z25" s="209"/>
      <c r="AA25" s="209"/>
      <c r="AB25" s="209"/>
      <c r="AC25" s="209"/>
      <c r="AD25" s="209"/>
      <c r="AE25" s="209"/>
      <c r="AF25" s="209"/>
      <c r="AG25" s="209" t="s">
        <v>132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">
      <c r="A26" s="226"/>
      <c r="B26" s="227"/>
      <c r="C26" s="261" t="s">
        <v>149</v>
      </c>
      <c r="D26" s="230"/>
      <c r="E26" s="231"/>
      <c r="F26" s="229"/>
      <c r="G26" s="229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09"/>
      <c r="AA26" s="209"/>
      <c r="AB26" s="209"/>
      <c r="AC26" s="209"/>
      <c r="AD26" s="209"/>
      <c r="AE26" s="209"/>
      <c r="AF26" s="209"/>
      <c r="AG26" s="209" t="s">
        <v>134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">
      <c r="A27" s="226"/>
      <c r="B27" s="227"/>
      <c r="C27" s="261" t="s">
        <v>150</v>
      </c>
      <c r="D27" s="230"/>
      <c r="E27" s="231"/>
      <c r="F27" s="229"/>
      <c r="G27" s="229"/>
      <c r="H27" s="229"/>
      <c r="I27" s="229"/>
      <c r="J27" s="229"/>
      <c r="K27" s="229"/>
      <c r="L27" s="229"/>
      <c r="M27" s="229"/>
      <c r="N27" s="228"/>
      <c r="O27" s="228"/>
      <c r="P27" s="228"/>
      <c r="Q27" s="228"/>
      <c r="R27" s="229"/>
      <c r="S27" s="229"/>
      <c r="T27" s="229"/>
      <c r="U27" s="229"/>
      <c r="V27" s="229"/>
      <c r="W27" s="229"/>
      <c r="X27" s="229"/>
      <c r="Y27" s="229"/>
      <c r="Z27" s="209"/>
      <c r="AA27" s="209"/>
      <c r="AB27" s="209"/>
      <c r="AC27" s="209"/>
      <c r="AD27" s="209"/>
      <c r="AE27" s="209"/>
      <c r="AF27" s="209"/>
      <c r="AG27" s="209" t="s">
        <v>134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">
      <c r="A28" s="226"/>
      <c r="B28" s="227"/>
      <c r="C28" s="261" t="s">
        <v>151</v>
      </c>
      <c r="D28" s="230"/>
      <c r="E28" s="231">
        <v>8.89</v>
      </c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09"/>
      <c r="AA28" s="209"/>
      <c r="AB28" s="209"/>
      <c r="AC28" s="209"/>
      <c r="AD28" s="209"/>
      <c r="AE28" s="209"/>
      <c r="AF28" s="209"/>
      <c r="AG28" s="209" t="s">
        <v>134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">
      <c r="A29" s="226"/>
      <c r="B29" s="227"/>
      <c r="C29" s="261" t="s">
        <v>152</v>
      </c>
      <c r="D29" s="230"/>
      <c r="E29" s="231">
        <v>-0.6</v>
      </c>
      <c r="F29" s="229"/>
      <c r="G29" s="229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09"/>
      <c r="AA29" s="209"/>
      <c r="AB29" s="209"/>
      <c r="AC29" s="209"/>
      <c r="AD29" s="209"/>
      <c r="AE29" s="209"/>
      <c r="AF29" s="209"/>
      <c r="AG29" s="209" t="s">
        <v>134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">
      <c r="A30" s="226"/>
      <c r="B30" s="227"/>
      <c r="C30" s="261" t="s">
        <v>153</v>
      </c>
      <c r="D30" s="230"/>
      <c r="E30" s="231"/>
      <c r="F30" s="229"/>
      <c r="G30" s="229"/>
      <c r="H30" s="229"/>
      <c r="I30" s="229"/>
      <c r="J30" s="229"/>
      <c r="K30" s="229"/>
      <c r="L30" s="229"/>
      <c r="M30" s="229"/>
      <c r="N30" s="228"/>
      <c r="O30" s="228"/>
      <c r="P30" s="228"/>
      <c r="Q30" s="228"/>
      <c r="R30" s="229"/>
      <c r="S30" s="229"/>
      <c r="T30" s="229"/>
      <c r="U30" s="229"/>
      <c r="V30" s="229"/>
      <c r="W30" s="229"/>
      <c r="X30" s="229"/>
      <c r="Y30" s="229"/>
      <c r="Z30" s="209"/>
      <c r="AA30" s="209"/>
      <c r="AB30" s="209"/>
      <c r="AC30" s="209"/>
      <c r="AD30" s="209"/>
      <c r="AE30" s="209"/>
      <c r="AF30" s="209"/>
      <c r="AG30" s="209" t="s">
        <v>134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">
      <c r="A31" s="226"/>
      <c r="B31" s="227"/>
      <c r="C31" s="261" t="s">
        <v>154</v>
      </c>
      <c r="D31" s="230"/>
      <c r="E31" s="231">
        <v>8.7899999999999991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09"/>
      <c r="AA31" s="209"/>
      <c r="AB31" s="209"/>
      <c r="AC31" s="209"/>
      <c r="AD31" s="209"/>
      <c r="AE31" s="209"/>
      <c r="AF31" s="209"/>
      <c r="AG31" s="209" t="s">
        <v>134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">
      <c r="A32" s="226"/>
      <c r="B32" s="227"/>
      <c r="C32" s="261" t="s">
        <v>155</v>
      </c>
      <c r="D32" s="230"/>
      <c r="E32" s="231">
        <v>-0.3</v>
      </c>
      <c r="F32" s="229"/>
      <c r="G32" s="229"/>
      <c r="H32" s="229"/>
      <c r="I32" s="229"/>
      <c r="J32" s="229"/>
      <c r="K32" s="229"/>
      <c r="L32" s="229"/>
      <c r="M32" s="229"/>
      <c r="N32" s="228"/>
      <c r="O32" s="228"/>
      <c r="P32" s="228"/>
      <c r="Q32" s="228"/>
      <c r="R32" s="229"/>
      <c r="S32" s="229"/>
      <c r="T32" s="229"/>
      <c r="U32" s="229"/>
      <c r="V32" s="229"/>
      <c r="W32" s="229"/>
      <c r="X32" s="229"/>
      <c r="Y32" s="229"/>
      <c r="Z32" s="209"/>
      <c r="AA32" s="209"/>
      <c r="AB32" s="209"/>
      <c r="AC32" s="209"/>
      <c r="AD32" s="209"/>
      <c r="AE32" s="209"/>
      <c r="AF32" s="209"/>
      <c r="AG32" s="209" t="s">
        <v>134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3" x14ac:dyDescent="0.2">
      <c r="A33" s="226"/>
      <c r="B33" s="227"/>
      <c r="C33" s="261" t="s">
        <v>156</v>
      </c>
      <c r="D33" s="230"/>
      <c r="E33" s="231"/>
      <c r="F33" s="229"/>
      <c r="G33" s="229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09"/>
      <c r="AA33" s="209"/>
      <c r="AB33" s="209"/>
      <c r="AC33" s="209"/>
      <c r="AD33" s="209"/>
      <c r="AE33" s="209"/>
      <c r="AF33" s="209"/>
      <c r="AG33" s="209" t="s">
        <v>134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">
      <c r="A34" s="226"/>
      <c r="B34" s="227"/>
      <c r="C34" s="261" t="s">
        <v>151</v>
      </c>
      <c r="D34" s="230"/>
      <c r="E34" s="231">
        <v>8.89</v>
      </c>
      <c r="F34" s="229"/>
      <c r="G34" s="22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09"/>
      <c r="AA34" s="209"/>
      <c r="AB34" s="209"/>
      <c r="AC34" s="209"/>
      <c r="AD34" s="209"/>
      <c r="AE34" s="209"/>
      <c r="AF34" s="209"/>
      <c r="AG34" s="209" t="s">
        <v>134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">
      <c r="A35" s="226"/>
      <c r="B35" s="227"/>
      <c r="C35" s="261" t="s">
        <v>152</v>
      </c>
      <c r="D35" s="230"/>
      <c r="E35" s="231">
        <v>-0.6</v>
      </c>
      <c r="F35" s="229"/>
      <c r="G35" s="229"/>
      <c r="H35" s="229"/>
      <c r="I35" s="229"/>
      <c r="J35" s="229"/>
      <c r="K35" s="229"/>
      <c r="L35" s="229"/>
      <c r="M35" s="229"/>
      <c r="N35" s="228"/>
      <c r="O35" s="228"/>
      <c r="P35" s="228"/>
      <c r="Q35" s="228"/>
      <c r="R35" s="229"/>
      <c r="S35" s="229"/>
      <c r="T35" s="229"/>
      <c r="U35" s="229"/>
      <c r="V35" s="229"/>
      <c r="W35" s="229"/>
      <c r="X35" s="229"/>
      <c r="Y35" s="229"/>
      <c r="Z35" s="209"/>
      <c r="AA35" s="209"/>
      <c r="AB35" s="209"/>
      <c r="AC35" s="209"/>
      <c r="AD35" s="209"/>
      <c r="AE35" s="209"/>
      <c r="AF35" s="209"/>
      <c r="AG35" s="209" t="s">
        <v>134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">
      <c r="A36" s="226"/>
      <c r="B36" s="227"/>
      <c r="C36" s="261" t="s">
        <v>157</v>
      </c>
      <c r="D36" s="230"/>
      <c r="E36" s="231"/>
      <c r="F36" s="229"/>
      <c r="G36" s="229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134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">
      <c r="A37" s="226"/>
      <c r="B37" s="227"/>
      <c r="C37" s="261" t="s">
        <v>154</v>
      </c>
      <c r="D37" s="230"/>
      <c r="E37" s="231">
        <v>8.7899999999999991</v>
      </c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134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">
      <c r="A38" s="226"/>
      <c r="B38" s="227"/>
      <c r="C38" s="261" t="s">
        <v>155</v>
      </c>
      <c r="D38" s="230"/>
      <c r="E38" s="231">
        <v>-0.3</v>
      </c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134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">
      <c r="A39" s="242">
        <v>5</v>
      </c>
      <c r="B39" s="243" t="s">
        <v>158</v>
      </c>
      <c r="C39" s="260" t="s">
        <v>159</v>
      </c>
      <c r="D39" s="244" t="s">
        <v>128</v>
      </c>
      <c r="E39" s="245">
        <v>24.9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2.46E-2</v>
      </c>
      <c r="O39" s="245">
        <f>ROUND(E39*N39,2)</f>
        <v>0.61</v>
      </c>
      <c r="P39" s="245">
        <v>0</v>
      </c>
      <c r="Q39" s="245">
        <f>ROUND(E39*P39,2)</f>
        <v>0</v>
      </c>
      <c r="R39" s="247"/>
      <c r="S39" s="247" t="s">
        <v>129</v>
      </c>
      <c r="T39" s="248" t="s">
        <v>129</v>
      </c>
      <c r="U39" s="229">
        <v>0.42759999999999998</v>
      </c>
      <c r="V39" s="229">
        <f>ROUND(E39*U39,2)</f>
        <v>10.65</v>
      </c>
      <c r="W39" s="229"/>
      <c r="X39" s="229" t="s">
        <v>130</v>
      </c>
      <c r="Y39" s="229" t="s">
        <v>131</v>
      </c>
      <c r="Z39" s="209"/>
      <c r="AA39" s="209"/>
      <c r="AB39" s="209"/>
      <c r="AC39" s="209"/>
      <c r="AD39" s="209"/>
      <c r="AE39" s="209"/>
      <c r="AF39" s="209"/>
      <c r="AG39" s="209" t="s">
        <v>132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26"/>
      <c r="B40" s="227"/>
      <c r="C40" s="262" t="s">
        <v>139</v>
      </c>
      <c r="D40" s="249"/>
      <c r="E40" s="249"/>
      <c r="F40" s="249"/>
      <c r="G40" s="24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09"/>
      <c r="AA40" s="209"/>
      <c r="AB40" s="209"/>
      <c r="AC40" s="209"/>
      <c r="AD40" s="209"/>
      <c r="AE40" s="209"/>
      <c r="AF40" s="209"/>
      <c r="AG40" s="209" t="s">
        <v>140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">
      <c r="A41" s="226"/>
      <c r="B41" s="227"/>
      <c r="C41" s="261" t="s">
        <v>160</v>
      </c>
      <c r="D41" s="230"/>
      <c r="E41" s="231"/>
      <c r="F41" s="229"/>
      <c r="G41" s="229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09"/>
      <c r="AA41" s="209"/>
      <c r="AB41" s="209"/>
      <c r="AC41" s="209"/>
      <c r="AD41" s="209"/>
      <c r="AE41" s="209"/>
      <c r="AF41" s="209"/>
      <c r="AG41" s="209" t="s">
        <v>134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">
      <c r="A42" s="226"/>
      <c r="B42" s="227"/>
      <c r="C42" s="261" t="s">
        <v>150</v>
      </c>
      <c r="D42" s="230"/>
      <c r="E42" s="231"/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134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3" x14ac:dyDescent="0.2">
      <c r="A43" s="226"/>
      <c r="B43" s="227"/>
      <c r="C43" s="261" t="s">
        <v>161</v>
      </c>
      <c r="D43" s="230"/>
      <c r="E43" s="231">
        <v>7.62</v>
      </c>
      <c r="F43" s="229"/>
      <c r="G43" s="229"/>
      <c r="H43" s="229"/>
      <c r="I43" s="229"/>
      <c r="J43" s="229"/>
      <c r="K43" s="229"/>
      <c r="L43" s="229"/>
      <c r="M43" s="229"/>
      <c r="N43" s="228"/>
      <c r="O43" s="228"/>
      <c r="P43" s="228"/>
      <c r="Q43" s="228"/>
      <c r="R43" s="229"/>
      <c r="S43" s="229"/>
      <c r="T43" s="229"/>
      <c r="U43" s="229"/>
      <c r="V43" s="229"/>
      <c r="W43" s="229"/>
      <c r="X43" s="229"/>
      <c r="Y43" s="229"/>
      <c r="Z43" s="209"/>
      <c r="AA43" s="209"/>
      <c r="AB43" s="209"/>
      <c r="AC43" s="209"/>
      <c r="AD43" s="209"/>
      <c r="AE43" s="209"/>
      <c r="AF43" s="209"/>
      <c r="AG43" s="209" t="s">
        <v>134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3" x14ac:dyDescent="0.2">
      <c r="A44" s="226"/>
      <c r="B44" s="227"/>
      <c r="C44" s="261" t="s">
        <v>162</v>
      </c>
      <c r="D44" s="230"/>
      <c r="E44" s="231">
        <v>-1.8</v>
      </c>
      <c r="F44" s="229"/>
      <c r="G44" s="229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09"/>
      <c r="AA44" s="209"/>
      <c r="AB44" s="209"/>
      <c r="AC44" s="209"/>
      <c r="AD44" s="209"/>
      <c r="AE44" s="209"/>
      <c r="AF44" s="209"/>
      <c r="AG44" s="209" t="s">
        <v>134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26"/>
      <c r="B45" s="227"/>
      <c r="C45" s="261" t="s">
        <v>153</v>
      </c>
      <c r="D45" s="230"/>
      <c r="E45" s="231"/>
      <c r="F45" s="229"/>
      <c r="G45" s="229"/>
      <c r="H45" s="229"/>
      <c r="I45" s="229"/>
      <c r="J45" s="229"/>
      <c r="K45" s="229"/>
      <c r="L45" s="229"/>
      <c r="M45" s="229"/>
      <c r="N45" s="228"/>
      <c r="O45" s="228"/>
      <c r="P45" s="228"/>
      <c r="Q45" s="228"/>
      <c r="R45" s="229"/>
      <c r="S45" s="229"/>
      <c r="T45" s="229"/>
      <c r="U45" s="229"/>
      <c r="V45" s="229"/>
      <c r="W45" s="229"/>
      <c r="X45" s="229"/>
      <c r="Y45" s="229"/>
      <c r="Z45" s="209"/>
      <c r="AA45" s="209"/>
      <c r="AB45" s="209"/>
      <c r="AC45" s="209"/>
      <c r="AD45" s="209"/>
      <c r="AE45" s="209"/>
      <c r="AF45" s="209"/>
      <c r="AG45" s="209" t="s">
        <v>134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">
      <c r="A46" s="226"/>
      <c r="B46" s="227"/>
      <c r="C46" s="261" t="s">
        <v>163</v>
      </c>
      <c r="D46" s="230"/>
      <c r="E46" s="231">
        <v>7.53</v>
      </c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09"/>
      <c r="AA46" s="209"/>
      <c r="AB46" s="209"/>
      <c r="AC46" s="209"/>
      <c r="AD46" s="209"/>
      <c r="AE46" s="209"/>
      <c r="AF46" s="209"/>
      <c r="AG46" s="209" t="s">
        <v>134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">
      <c r="A47" s="226"/>
      <c r="B47" s="227"/>
      <c r="C47" s="261" t="s">
        <v>164</v>
      </c>
      <c r="D47" s="230"/>
      <c r="E47" s="231">
        <v>-0.9</v>
      </c>
      <c r="F47" s="229"/>
      <c r="G47" s="229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09"/>
      <c r="AA47" s="209"/>
      <c r="AB47" s="209"/>
      <c r="AC47" s="209"/>
      <c r="AD47" s="209"/>
      <c r="AE47" s="209"/>
      <c r="AF47" s="209"/>
      <c r="AG47" s="209" t="s">
        <v>134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3" x14ac:dyDescent="0.2">
      <c r="A48" s="226"/>
      <c r="B48" s="227"/>
      <c r="C48" s="261" t="s">
        <v>156</v>
      </c>
      <c r="D48" s="230"/>
      <c r="E48" s="231"/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09"/>
      <c r="AA48" s="209"/>
      <c r="AB48" s="209"/>
      <c r="AC48" s="209"/>
      <c r="AD48" s="209"/>
      <c r="AE48" s="209"/>
      <c r="AF48" s="209"/>
      <c r="AG48" s="209" t="s">
        <v>134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">
      <c r="A49" s="226"/>
      <c r="B49" s="227"/>
      <c r="C49" s="261" t="s">
        <v>161</v>
      </c>
      <c r="D49" s="230"/>
      <c r="E49" s="231">
        <v>7.62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09"/>
      <c r="AA49" s="209"/>
      <c r="AB49" s="209"/>
      <c r="AC49" s="209"/>
      <c r="AD49" s="209"/>
      <c r="AE49" s="209"/>
      <c r="AF49" s="209"/>
      <c r="AG49" s="209" t="s">
        <v>134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3" x14ac:dyDescent="0.2">
      <c r="A50" s="226"/>
      <c r="B50" s="227"/>
      <c r="C50" s="261" t="s">
        <v>162</v>
      </c>
      <c r="D50" s="230"/>
      <c r="E50" s="231">
        <v>-1.8</v>
      </c>
      <c r="F50" s="229"/>
      <c r="G50" s="229"/>
      <c r="H50" s="229"/>
      <c r="I50" s="229"/>
      <c r="J50" s="229"/>
      <c r="K50" s="229"/>
      <c r="L50" s="229"/>
      <c r="M50" s="229"/>
      <c r="N50" s="228"/>
      <c r="O50" s="228"/>
      <c r="P50" s="228"/>
      <c r="Q50" s="228"/>
      <c r="R50" s="229"/>
      <c r="S50" s="229"/>
      <c r="T50" s="229"/>
      <c r="U50" s="229"/>
      <c r="V50" s="229"/>
      <c r="W50" s="229"/>
      <c r="X50" s="229"/>
      <c r="Y50" s="229"/>
      <c r="Z50" s="209"/>
      <c r="AA50" s="209"/>
      <c r="AB50" s="209"/>
      <c r="AC50" s="209"/>
      <c r="AD50" s="209"/>
      <c r="AE50" s="209"/>
      <c r="AF50" s="209"/>
      <c r="AG50" s="209" t="s">
        <v>134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3" x14ac:dyDescent="0.2">
      <c r="A51" s="226"/>
      <c r="B51" s="227"/>
      <c r="C51" s="261" t="s">
        <v>157</v>
      </c>
      <c r="D51" s="230"/>
      <c r="E51" s="231"/>
      <c r="F51" s="229"/>
      <c r="G51" s="229"/>
      <c r="H51" s="229"/>
      <c r="I51" s="229"/>
      <c r="J51" s="229"/>
      <c r="K51" s="229"/>
      <c r="L51" s="229"/>
      <c r="M51" s="229"/>
      <c r="N51" s="228"/>
      <c r="O51" s="228"/>
      <c r="P51" s="228"/>
      <c r="Q51" s="228"/>
      <c r="R51" s="229"/>
      <c r="S51" s="229"/>
      <c r="T51" s="229"/>
      <c r="U51" s="229"/>
      <c r="V51" s="229"/>
      <c r="W51" s="229"/>
      <c r="X51" s="229"/>
      <c r="Y51" s="229"/>
      <c r="Z51" s="209"/>
      <c r="AA51" s="209"/>
      <c r="AB51" s="209"/>
      <c r="AC51" s="209"/>
      <c r="AD51" s="209"/>
      <c r="AE51" s="209"/>
      <c r="AF51" s="209"/>
      <c r="AG51" s="209" t="s">
        <v>134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">
      <c r="A52" s="226"/>
      <c r="B52" s="227"/>
      <c r="C52" s="261" t="s">
        <v>163</v>
      </c>
      <c r="D52" s="230"/>
      <c r="E52" s="231">
        <v>7.53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09"/>
      <c r="AA52" s="209"/>
      <c r="AB52" s="209"/>
      <c r="AC52" s="209"/>
      <c r="AD52" s="209"/>
      <c r="AE52" s="209"/>
      <c r="AF52" s="209"/>
      <c r="AG52" s="209" t="s">
        <v>134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3" x14ac:dyDescent="0.2">
      <c r="A53" s="226"/>
      <c r="B53" s="227"/>
      <c r="C53" s="261" t="s">
        <v>164</v>
      </c>
      <c r="D53" s="230"/>
      <c r="E53" s="231">
        <v>-0.9</v>
      </c>
      <c r="F53" s="229"/>
      <c r="G53" s="229"/>
      <c r="H53" s="229"/>
      <c r="I53" s="229"/>
      <c r="J53" s="229"/>
      <c r="K53" s="229"/>
      <c r="L53" s="229"/>
      <c r="M53" s="229"/>
      <c r="N53" s="228"/>
      <c r="O53" s="228"/>
      <c r="P53" s="228"/>
      <c r="Q53" s="228"/>
      <c r="R53" s="229"/>
      <c r="S53" s="229"/>
      <c r="T53" s="229"/>
      <c r="U53" s="229"/>
      <c r="V53" s="229"/>
      <c r="W53" s="229"/>
      <c r="X53" s="229"/>
      <c r="Y53" s="229"/>
      <c r="Z53" s="209"/>
      <c r="AA53" s="209"/>
      <c r="AB53" s="209"/>
      <c r="AC53" s="209"/>
      <c r="AD53" s="209"/>
      <c r="AE53" s="209"/>
      <c r="AF53" s="209"/>
      <c r="AG53" s="209" t="s">
        <v>134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42">
        <v>6</v>
      </c>
      <c r="B54" s="243" t="s">
        <v>165</v>
      </c>
      <c r="C54" s="260" t="s">
        <v>166</v>
      </c>
      <c r="D54" s="244" t="s">
        <v>128</v>
      </c>
      <c r="E54" s="245">
        <v>1.0395000000000001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5">
        <v>5.3690000000000002E-2</v>
      </c>
      <c r="O54" s="245">
        <f>ROUND(E54*N54,2)</f>
        <v>0.06</v>
      </c>
      <c r="P54" s="245">
        <v>0</v>
      </c>
      <c r="Q54" s="245">
        <f>ROUND(E54*P54,2)</f>
        <v>0</v>
      </c>
      <c r="R54" s="247"/>
      <c r="S54" s="247" t="s">
        <v>129</v>
      </c>
      <c r="T54" s="248" t="s">
        <v>129</v>
      </c>
      <c r="U54" s="229">
        <v>1.17717</v>
      </c>
      <c r="V54" s="229">
        <f>ROUND(E54*U54,2)</f>
        <v>1.22</v>
      </c>
      <c r="W54" s="229"/>
      <c r="X54" s="229" t="s">
        <v>130</v>
      </c>
      <c r="Y54" s="229" t="s">
        <v>131</v>
      </c>
      <c r="Z54" s="209"/>
      <c r="AA54" s="209"/>
      <c r="AB54" s="209"/>
      <c r="AC54" s="209"/>
      <c r="AD54" s="209"/>
      <c r="AE54" s="209"/>
      <c r="AF54" s="209"/>
      <c r="AG54" s="209" t="s">
        <v>132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">
      <c r="A55" s="226"/>
      <c r="B55" s="227"/>
      <c r="C55" s="261" t="s">
        <v>167</v>
      </c>
      <c r="D55" s="230"/>
      <c r="E55" s="231">
        <v>1.0395000000000001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09"/>
      <c r="AA55" s="209"/>
      <c r="AB55" s="209"/>
      <c r="AC55" s="209"/>
      <c r="AD55" s="209"/>
      <c r="AE55" s="209"/>
      <c r="AF55" s="209"/>
      <c r="AG55" s="209" t="s">
        <v>134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">
      <c r="A56" s="242">
        <v>7</v>
      </c>
      <c r="B56" s="243" t="s">
        <v>168</v>
      </c>
      <c r="C56" s="260" t="s">
        <v>169</v>
      </c>
      <c r="D56" s="244" t="s">
        <v>128</v>
      </c>
      <c r="E56" s="245">
        <v>25.25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5">
        <v>6.5799999999999999E-3</v>
      </c>
      <c r="O56" s="245">
        <f>ROUND(E56*N56,2)</f>
        <v>0.17</v>
      </c>
      <c r="P56" s="245">
        <v>0</v>
      </c>
      <c r="Q56" s="245">
        <f>ROUND(E56*P56,2)</f>
        <v>0</v>
      </c>
      <c r="R56" s="247"/>
      <c r="S56" s="247" t="s">
        <v>129</v>
      </c>
      <c r="T56" s="248" t="s">
        <v>129</v>
      </c>
      <c r="U56" s="229">
        <v>0.31900000000000001</v>
      </c>
      <c r="V56" s="229">
        <f>ROUND(E56*U56,2)</f>
        <v>8.0500000000000007</v>
      </c>
      <c r="W56" s="229"/>
      <c r="X56" s="229" t="s">
        <v>130</v>
      </c>
      <c r="Y56" s="229" t="s">
        <v>131</v>
      </c>
      <c r="Z56" s="209"/>
      <c r="AA56" s="209"/>
      <c r="AB56" s="209"/>
      <c r="AC56" s="209"/>
      <c r="AD56" s="209"/>
      <c r="AE56" s="209"/>
      <c r="AF56" s="209"/>
      <c r="AG56" s="209" t="s">
        <v>132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">
      <c r="A57" s="226"/>
      <c r="B57" s="227"/>
      <c r="C57" s="261" t="s">
        <v>170</v>
      </c>
      <c r="D57" s="230"/>
      <c r="E57" s="231"/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09"/>
      <c r="AA57" s="209"/>
      <c r="AB57" s="209"/>
      <c r="AC57" s="209"/>
      <c r="AD57" s="209"/>
      <c r="AE57" s="209"/>
      <c r="AF57" s="209"/>
      <c r="AG57" s="209" t="s">
        <v>134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3" x14ac:dyDescent="0.2">
      <c r="A58" s="226"/>
      <c r="B58" s="227"/>
      <c r="C58" s="261" t="s">
        <v>150</v>
      </c>
      <c r="D58" s="230"/>
      <c r="E58" s="231"/>
      <c r="F58" s="229"/>
      <c r="G58" s="229"/>
      <c r="H58" s="229"/>
      <c r="I58" s="229"/>
      <c r="J58" s="229"/>
      <c r="K58" s="229"/>
      <c r="L58" s="229"/>
      <c r="M58" s="229"/>
      <c r="N58" s="228"/>
      <c r="O58" s="228"/>
      <c r="P58" s="228"/>
      <c r="Q58" s="228"/>
      <c r="R58" s="229"/>
      <c r="S58" s="229"/>
      <c r="T58" s="229"/>
      <c r="U58" s="229"/>
      <c r="V58" s="229"/>
      <c r="W58" s="229"/>
      <c r="X58" s="229"/>
      <c r="Y58" s="229"/>
      <c r="Z58" s="209"/>
      <c r="AA58" s="209"/>
      <c r="AB58" s="209"/>
      <c r="AC58" s="209"/>
      <c r="AD58" s="209"/>
      <c r="AE58" s="209"/>
      <c r="AF58" s="209"/>
      <c r="AG58" s="209" t="s">
        <v>134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3" x14ac:dyDescent="0.2">
      <c r="A59" s="226"/>
      <c r="B59" s="227"/>
      <c r="C59" s="261" t="s">
        <v>171</v>
      </c>
      <c r="D59" s="230"/>
      <c r="E59" s="231">
        <v>6.35</v>
      </c>
      <c r="F59" s="229"/>
      <c r="G59" s="229"/>
      <c r="H59" s="229"/>
      <c r="I59" s="229"/>
      <c r="J59" s="229"/>
      <c r="K59" s="229"/>
      <c r="L59" s="229"/>
      <c r="M59" s="229"/>
      <c r="N59" s="228"/>
      <c r="O59" s="228"/>
      <c r="P59" s="228"/>
      <c r="Q59" s="228"/>
      <c r="R59" s="229"/>
      <c r="S59" s="229"/>
      <c r="T59" s="229"/>
      <c r="U59" s="229"/>
      <c r="V59" s="229"/>
      <c r="W59" s="229"/>
      <c r="X59" s="229"/>
      <c r="Y59" s="229"/>
      <c r="Z59" s="209"/>
      <c r="AA59" s="209"/>
      <c r="AB59" s="209"/>
      <c r="AC59" s="209"/>
      <c r="AD59" s="209"/>
      <c r="AE59" s="209"/>
      <c r="AF59" s="209"/>
      <c r="AG59" s="209" t="s">
        <v>134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3" x14ac:dyDescent="0.2">
      <c r="A60" s="226"/>
      <c r="B60" s="227"/>
      <c r="C60" s="261" t="s">
        <v>153</v>
      </c>
      <c r="D60" s="230"/>
      <c r="E60" s="231"/>
      <c r="F60" s="229"/>
      <c r="G60" s="229"/>
      <c r="H60" s="229"/>
      <c r="I60" s="229"/>
      <c r="J60" s="229"/>
      <c r="K60" s="229"/>
      <c r="L60" s="229"/>
      <c r="M60" s="229"/>
      <c r="N60" s="228"/>
      <c r="O60" s="228"/>
      <c r="P60" s="228"/>
      <c r="Q60" s="228"/>
      <c r="R60" s="229"/>
      <c r="S60" s="229"/>
      <c r="T60" s="229"/>
      <c r="U60" s="229"/>
      <c r="V60" s="229"/>
      <c r="W60" s="229"/>
      <c r="X60" s="229"/>
      <c r="Y60" s="229"/>
      <c r="Z60" s="209"/>
      <c r="AA60" s="209"/>
      <c r="AB60" s="209"/>
      <c r="AC60" s="209"/>
      <c r="AD60" s="209"/>
      <c r="AE60" s="209"/>
      <c r="AF60" s="209"/>
      <c r="AG60" s="209" t="s">
        <v>134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">
      <c r="A61" s="226"/>
      <c r="B61" s="227"/>
      <c r="C61" s="261" t="s">
        <v>172</v>
      </c>
      <c r="D61" s="230"/>
      <c r="E61" s="231">
        <v>6.28</v>
      </c>
      <c r="F61" s="229"/>
      <c r="G61" s="229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09"/>
      <c r="AA61" s="209"/>
      <c r="AB61" s="209"/>
      <c r="AC61" s="209"/>
      <c r="AD61" s="209"/>
      <c r="AE61" s="209"/>
      <c r="AF61" s="209"/>
      <c r="AG61" s="209" t="s">
        <v>134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3" x14ac:dyDescent="0.2">
      <c r="A62" s="226"/>
      <c r="B62" s="227"/>
      <c r="C62" s="261" t="s">
        <v>156</v>
      </c>
      <c r="D62" s="230"/>
      <c r="E62" s="231"/>
      <c r="F62" s="229"/>
      <c r="G62" s="22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09"/>
      <c r="AA62" s="209"/>
      <c r="AB62" s="209"/>
      <c r="AC62" s="209"/>
      <c r="AD62" s="209"/>
      <c r="AE62" s="209"/>
      <c r="AF62" s="209"/>
      <c r="AG62" s="209" t="s">
        <v>134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3" x14ac:dyDescent="0.2">
      <c r="A63" s="226"/>
      <c r="B63" s="227"/>
      <c r="C63" s="261" t="s">
        <v>171</v>
      </c>
      <c r="D63" s="230"/>
      <c r="E63" s="231">
        <v>6.35</v>
      </c>
      <c r="F63" s="229"/>
      <c r="G63" s="229"/>
      <c r="H63" s="229"/>
      <c r="I63" s="229"/>
      <c r="J63" s="229"/>
      <c r="K63" s="229"/>
      <c r="L63" s="229"/>
      <c r="M63" s="229"/>
      <c r="N63" s="228"/>
      <c r="O63" s="228"/>
      <c r="P63" s="228"/>
      <c r="Q63" s="228"/>
      <c r="R63" s="229"/>
      <c r="S63" s="229"/>
      <c r="T63" s="229"/>
      <c r="U63" s="229"/>
      <c r="V63" s="229"/>
      <c r="W63" s="229"/>
      <c r="X63" s="229"/>
      <c r="Y63" s="229"/>
      <c r="Z63" s="209"/>
      <c r="AA63" s="209"/>
      <c r="AB63" s="209"/>
      <c r="AC63" s="209"/>
      <c r="AD63" s="209"/>
      <c r="AE63" s="209"/>
      <c r="AF63" s="209"/>
      <c r="AG63" s="209" t="s">
        <v>134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">
      <c r="A64" s="226"/>
      <c r="B64" s="227"/>
      <c r="C64" s="261" t="s">
        <v>157</v>
      </c>
      <c r="D64" s="230"/>
      <c r="E64" s="231"/>
      <c r="F64" s="229"/>
      <c r="G64" s="22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134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26"/>
      <c r="B65" s="227"/>
      <c r="C65" s="261" t="s">
        <v>172</v>
      </c>
      <c r="D65" s="230"/>
      <c r="E65" s="231">
        <v>6.28</v>
      </c>
      <c r="F65" s="229"/>
      <c r="G65" s="22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09"/>
      <c r="AA65" s="209"/>
      <c r="AB65" s="209"/>
      <c r="AC65" s="209"/>
      <c r="AD65" s="209"/>
      <c r="AE65" s="209"/>
      <c r="AF65" s="209"/>
      <c r="AG65" s="209" t="s">
        <v>134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ht="22.5" outlineLevel="1" x14ac:dyDescent="0.2">
      <c r="A66" s="242">
        <v>8</v>
      </c>
      <c r="B66" s="243" t="s">
        <v>173</v>
      </c>
      <c r="C66" s="260" t="s">
        <v>174</v>
      </c>
      <c r="D66" s="244" t="s">
        <v>128</v>
      </c>
      <c r="E66" s="245">
        <v>2.9540000000000002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3.6700000000000001E-3</v>
      </c>
      <c r="O66" s="245">
        <f>ROUND(E66*N66,2)</f>
        <v>0.01</v>
      </c>
      <c r="P66" s="245">
        <v>0</v>
      </c>
      <c r="Q66" s="245">
        <f>ROUND(E66*P66,2)</f>
        <v>0</v>
      </c>
      <c r="R66" s="247"/>
      <c r="S66" s="247" t="s">
        <v>129</v>
      </c>
      <c r="T66" s="248" t="s">
        <v>129</v>
      </c>
      <c r="U66" s="229">
        <v>0.36199999999999999</v>
      </c>
      <c r="V66" s="229">
        <f>ROUND(E66*U66,2)</f>
        <v>1.07</v>
      </c>
      <c r="W66" s="229"/>
      <c r="X66" s="229" t="s">
        <v>130</v>
      </c>
      <c r="Y66" s="229" t="s">
        <v>131</v>
      </c>
      <c r="Z66" s="209"/>
      <c r="AA66" s="209"/>
      <c r="AB66" s="209"/>
      <c r="AC66" s="209"/>
      <c r="AD66" s="209"/>
      <c r="AE66" s="209"/>
      <c r="AF66" s="209"/>
      <c r="AG66" s="209" t="s">
        <v>132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">
      <c r="A67" s="226"/>
      <c r="B67" s="227"/>
      <c r="C67" s="261" t="s">
        <v>133</v>
      </c>
      <c r="D67" s="230"/>
      <c r="E67" s="231"/>
      <c r="F67" s="229"/>
      <c r="G67" s="22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09"/>
      <c r="AA67" s="209"/>
      <c r="AB67" s="209"/>
      <c r="AC67" s="209"/>
      <c r="AD67" s="209"/>
      <c r="AE67" s="209"/>
      <c r="AF67" s="209"/>
      <c r="AG67" s="209" t="s">
        <v>134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">
      <c r="A68" s="226"/>
      <c r="B68" s="227"/>
      <c r="C68" s="261" t="s">
        <v>175</v>
      </c>
      <c r="D68" s="230"/>
      <c r="E68" s="231">
        <v>1.47</v>
      </c>
      <c r="F68" s="229"/>
      <c r="G68" s="229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09"/>
      <c r="AA68" s="209"/>
      <c r="AB68" s="209"/>
      <c r="AC68" s="209"/>
      <c r="AD68" s="209"/>
      <c r="AE68" s="209"/>
      <c r="AF68" s="209"/>
      <c r="AG68" s="209" t="s">
        <v>134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3" x14ac:dyDescent="0.2">
      <c r="A69" s="226"/>
      <c r="B69" s="227"/>
      <c r="C69" s="261" t="s">
        <v>176</v>
      </c>
      <c r="D69" s="230"/>
      <c r="E69" s="231">
        <v>1.48</v>
      </c>
      <c r="F69" s="229"/>
      <c r="G69" s="229"/>
      <c r="H69" s="229"/>
      <c r="I69" s="229"/>
      <c r="J69" s="229"/>
      <c r="K69" s="229"/>
      <c r="L69" s="229"/>
      <c r="M69" s="229"/>
      <c r="N69" s="228"/>
      <c r="O69" s="228"/>
      <c r="P69" s="228"/>
      <c r="Q69" s="228"/>
      <c r="R69" s="229"/>
      <c r="S69" s="229"/>
      <c r="T69" s="229"/>
      <c r="U69" s="229"/>
      <c r="V69" s="229"/>
      <c r="W69" s="229"/>
      <c r="X69" s="229"/>
      <c r="Y69" s="229"/>
      <c r="Z69" s="209"/>
      <c r="AA69" s="209"/>
      <c r="AB69" s="209"/>
      <c r="AC69" s="209"/>
      <c r="AD69" s="209"/>
      <c r="AE69" s="209"/>
      <c r="AF69" s="209"/>
      <c r="AG69" s="209" t="s">
        <v>134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x14ac:dyDescent="0.2">
      <c r="A70" s="235" t="s">
        <v>124</v>
      </c>
      <c r="B70" s="236" t="s">
        <v>57</v>
      </c>
      <c r="C70" s="259" t="s">
        <v>58</v>
      </c>
      <c r="D70" s="237"/>
      <c r="E70" s="238"/>
      <c r="F70" s="239"/>
      <c r="G70" s="239">
        <f>SUMIF(AG71:AG76,"&lt;&gt;NOR",G71:G76)</f>
        <v>0</v>
      </c>
      <c r="H70" s="239"/>
      <c r="I70" s="239">
        <f>SUM(I71:I76)</f>
        <v>0</v>
      </c>
      <c r="J70" s="239"/>
      <c r="K70" s="239">
        <f>SUM(K71:K76)</f>
        <v>0</v>
      </c>
      <c r="L70" s="239"/>
      <c r="M70" s="239">
        <f>SUM(M71:M76)</f>
        <v>0</v>
      </c>
      <c r="N70" s="238"/>
      <c r="O70" s="238">
        <f>SUM(O71:O76)</f>
        <v>0.46</v>
      </c>
      <c r="P70" s="238"/>
      <c r="Q70" s="238">
        <f>SUM(Q71:Q76)</f>
        <v>0</v>
      </c>
      <c r="R70" s="239"/>
      <c r="S70" s="239"/>
      <c r="T70" s="240"/>
      <c r="U70" s="234"/>
      <c r="V70" s="234">
        <f>SUM(V71:V76)</f>
        <v>1.68</v>
      </c>
      <c r="W70" s="234"/>
      <c r="X70" s="234"/>
      <c r="Y70" s="234"/>
      <c r="AG70" t="s">
        <v>125</v>
      </c>
    </row>
    <row r="71" spans="1:60" outlineLevel="1" x14ac:dyDescent="0.2">
      <c r="A71" s="242">
        <v>9</v>
      </c>
      <c r="B71" s="243" t="s">
        <v>177</v>
      </c>
      <c r="C71" s="260" t="s">
        <v>178</v>
      </c>
      <c r="D71" s="244" t="s">
        <v>128</v>
      </c>
      <c r="E71" s="245">
        <v>6.2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7.4260000000000007E-2</v>
      </c>
      <c r="O71" s="245">
        <f>ROUND(E71*N71,2)</f>
        <v>0.46</v>
      </c>
      <c r="P71" s="245">
        <v>0</v>
      </c>
      <c r="Q71" s="245">
        <f>ROUND(E71*P71,2)</f>
        <v>0</v>
      </c>
      <c r="R71" s="247"/>
      <c r="S71" s="247" t="s">
        <v>129</v>
      </c>
      <c r="T71" s="248" t="s">
        <v>129</v>
      </c>
      <c r="U71" s="229">
        <v>0.27100000000000002</v>
      </c>
      <c r="V71" s="229">
        <f>ROUND(E71*U71,2)</f>
        <v>1.68</v>
      </c>
      <c r="W71" s="229"/>
      <c r="X71" s="229" t="s">
        <v>130</v>
      </c>
      <c r="Y71" s="229" t="s">
        <v>131</v>
      </c>
      <c r="Z71" s="209"/>
      <c r="AA71" s="209"/>
      <c r="AB71" s="209"/>
      <c r="AC71" s="209"/>
      <c r="AD71" s="209"/>
      <c r="AE71" s="209"/>
      <c r="AF71" s="209"/>
      <c r="AG71" s="209" t="s">
        <v>132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">
      <c r="A72" s="226"/>
      <c r="B72" s="227"/>
      <c r="C72" s="261" t="s">
        <v>179</v>
      </c>
      <c r="D72" s="230"/>
      <c r="E72" s="231"/>
      <c r="F72" s="229"/>
      <c r="G72" s="229"/>
      <c r="H72" s="229"/>
      <c r="I72" s="229"/>
      <c r="J72" s="229"/>
      <c r="K72" s="229"/>
      <c r="L72" s="229"/>
      <c r="M72" s="229"/>
      <c r="N72" s="228"/>
      <c r="O72" s="228"/>
      <c r="P72" s="228"/>
      <c r="Q72" s="228"/>
      <c r="R72" s="229"/>
      <c r="S72" s="229"/>
      <c r="T72" s="229"/>
      <c r="U72" s="229"/>
      <c r="V72" s="229"/>
      <c r="W72" s="229"/>
      <c r="X72" s="229"/>
      <c r="Y72" s="229"/>
      <c r="Z72" s="209"/>
      <c r="AA72" s="209"/>
      <c r="AB72" s="209"/>
      <c r="AC72" s="209"/>
      <c r="AD72" s="209"/>
      <c r="AE72" s="209"/>
      <c r="AF72" s="209"/>
      <c r="AG72" s="209" t="s">
        <v>134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3" x14ac:dyDescent="0.2">
      <c r="A73" s="226"/>
      <c r="B73" s="227"/>
      <c r="C73" s="261" t="s">
        <v>141</v>
      </c>
      <c r="D73" s="230"/>
      <c r="E73" s="231">
        <v>1.6</v>
      </c>
      <c r="F73" s="229"/>
      <c r="G73" s="229"/>
      <c r="H73" s="229"/>
      <c r="I73" s="229"/>
      <c r="J73" s="229"/>
      <c r="K73" s="229"/>
      <c r="L73" s="229"/>
      <c r="M73" s="229"/>
      <c r="N73" s="228"/>
      <c r="O73" s="228"/>
      <c r="P73" s="228"/>
      <c r="Q73" s="228"/>
      <c r="R73" s="229"/>
      <c r="S73" s="229"/>
      <c r="T73" s="229"/>
      <c r="U73" s="229"/>
      <c r="V73" s="229"/>
      <c r="W73" s="229"/>
      <c r="X73" s="229"/>
      <c r="Y73" s="229"/>
      <c r="Z73" s="209"/>
      <c r="AA73" s="209"/>
      <c r="AB73" s="209"/>
      <c r="AC73" s="209"/>
      <c r="AD73" s="209"/>
      <c r="AE73" s="209"/>
      <c r="AF73" s="209"/>
      <c r="AG73" s="209" t="s">
        <v>134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">
      <c r="A74" s="226"/>
      <c r="B74" s="227"/>
      <c r="C74" s="261" t="s">
        <v>142</v>
      </c>
      <c r="D74" s="230"/>
      <c r="E74" s="231">
        <v>1.5</v>
      </c>
      <c r="F74" s="229"/>
      <c r="G74" s="229"/>
      <c r="H74" s="229"/>
      <c r="I74" s="229"/>
      <c r="J74" s="229"/>
      <c r="K74" s="229"/>
      <c r="L74" s="229"/>
      <c r="M74" s="229"/>
      <c r="N74" s="228"/>
      <c r="O74" s="228"/>
      <c r="P74" s="228"/>
      <c r="Q74" s="228"/>
      <c r="R74" s="229"/>
      <c r="S74" s="229"/>
      <c r="T74" s="229"/>
      <c r="U74" s="229"/>
      <c r="V74" s="229"/>
      <c r="W74" s="229"/>
      <c r="X74" s="229"/>
      <c r="Y74" s="229"/>
      <c r="Z74" s="209"/>
      <c r="AA74" s="209"/>
      <c r="AB74" s="209"/>
      <c r="AC74" s="209"/>
      <c r="AD74" s="209"/>
      <c r="AE74" s="209"/>
      <c r="AF74" s="209"/>
      <c r="AG74" s="209" t="s">
        <v>134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3" x14ac:dyDescent="0.2">
      <c r="A75" s="226"/>
      <c r="B75" s="227"/>
      <c r="C75" s="261" t="s">
        <v>143</v>
      </c>
      <c r="D75" s="230"/>
      <c r="E75" s="231">
        <v>1.6</v>
      </c>
      <c r="F75" s="229"/>
      <c r="G75" s="229"/>
      <c r="H75" s="229"/>
      <c r="I75" s="229"/>
      <c r="J75" s="229"/>
      <c r="K75" s="229"/>
      <c r="L75" s="229"/>
      <c r="M75" s="229"/>
      <c r="N75" s="228"/>
      <c r="O75" s="228"/>
      <c r="P75" s="228"/>
      <c r="Q75" s="228"/>
      <c r="R75" s="229"/>
      <c r="S75" s="229"/>
      <c r="T75" s="229"/>
      <c r="U75" s="229"/>
      <c r="V75" s="229"/>
      <c r="W75" s="229"/>
      <c r="X75" s="229"/>
      <c r="Y75" s="229"/>
      <c r="Z75" s="209"/>
      <c r="AA75" s="209"/>
      <c r="AB75" s="209"/>
      <c r="AC75" s="209"/>
      <c r="AD75" s="209"/>
      <c r="AE75" s="209"/>
      <c r="AF75" s="209"/>
      <c r="AG75" s="209" t="s">
        <v>134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3" x14ac:dyDescent="0.2">
      <c r="A76" s="226"/>
      <c r="B76" s="227"/>
      <c r="C76" s="261" t="s">
        <v>144</v>
      </c>
      <c r="D76" s="230"/>
      <c r="E76" s="231">
        <v>1.5</v>
      </c>
      <c r="F76" s="229"/>
      <c r="G76" s="229"/>
      <c r="H76" s="229"/>
      <c r="I76" s="229"/>
      <c r="J76" s="229"/>
      <c r="K76" s="229"/>
      <c r="L76" s="229"/>
      <c r="M76" s="229"/>
      <c r="N76" s="228"/>
      <c r="O76" s="228"/>
      <c r="P76" s="228"/>
      <c r="Q76" s="228"/>
      <c r="R76" s="229"/>
      <c r="S76" s="229"/>
      <c r="T76" s="229"/>
      <c r="U76" s="229"/>
      <c r="V76" s="229"/>
      <c r="W76" s="229"/>
      <c r="X76" s="229"/>
      <c r="Y76" s="229"/>
      <c r="Z76" s="209"/>
      <c r="AA76" s="209"/>
      <c r="AB76" s="209"/>
      <c r="AC76" s="209"/>
      <c r="AD76" s="209"/>
      <c r="AE76" s="209"/>
      <c r="AF76" s="209"/>
      <c r="AG76" s="209" t="s">
        <v>134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x14ac:dyDescent="0.2">
      <c r="A77" s="235" t="s">
        <v>124</v>
      </c>
      <c r="B77" s="236" t="s">
        <v>59</v>
      </c>
      <c r="C77" s="259" t="s">
        <v>60</v>
      </c>
      <c r="D77" s="237"/>
      <c r="E77" s="238"/>
      <c r="F77" s="239"/>
      <c r="G77" s="239">
        <f>SUMIF(AG78:AG78,"&lt;&gt;NOR",G78:G78)</f>
        <v>0</v>
      </c>
      <c r="H77" s="239"/>
      <c r="I77" s="239">
        <f>SUM(I78:I78)</f>
        <v>0</v>
      </c>
      <c r="J77" s="239"/>
      <c r="K77" s="239">
        <f>SUM(K78:K78)</f>
        <v>0</v>
      </c>
      <c r="L77" s="239"/>
      <c r="M77" s="239">
        <f>SUM(M78:M78)</f>
        <v>0</v>
      </c>
      <c r="N77" s="238"/>
      <c r="O77" s="238">
        <f>SUM(O78:O78)</f>
        <v>0</v>
      </c>
      <c r="P77" s="238"/>
      <c r="Q77" s="238">
        <f>SUM(Q78:Q78)</f>
        <v>0</v>
      </c>
      <c r="R77" s="239"/>
      <c r="S77" s="239"/>
      <c r="T77" s="240"/>
      <c r="U77" s="234"/>
      <c r="V77" s="234">
        <f>SUM(V78:V78)</f>
        <v>0.71</v>
      </c>
      <c r="W77" s="234"/>
      <c r="X77" s="234"/>
      <c r="Y77" s="234"/>
      <c r="AG77" t="s">
        <v>125</v>
      </c>
    </row>
    <row r="78" spans="1:60" outlineLevel="1" x14ac:dyDescent="0.2">
      <c r="A78" s="250">
        <v>10</v>
      </c>
      <c r="B78" s="251" t="s">
        <v>180</v>
      </c>
      <c r="C78" s="263" t="s">
        <v>181</v>
      </c>
      <c r="D78" s="252" t="s">
        <v>128</v>
      </c>
      <c r="E78" s="253">
        <v>4</v>
      </c>
      <c r="F78" s="254"/>
      <c r="G78" s="255">
        <f>ROUND(E78*F78,2)</f>
        <v>0</v>
      </c>
      <c r="H78" s="254"/>
      <c r="I78" s="255">
        <f>ROUND(E78*H78,2)</f>
        <v>0</v>
      </c>
      <c r="J78" s="254"/>
      <c r="K78" s="255">
        <f>ROUND(E78*J78,2)</f>
        <v>0</v>
      </c>
      <c r="L78" s="255">
        <v>21</v>
      </c>
      <c r="M78" s="255">
        <f>G78*(1+L78/100)</f>
        <v>0</v>
      </c>
      <c r="N78" s="253">
        <v>1.2099999999999999E-3</v>
      </c>
      <c r="O78" s="253">
        <f>ROUND(E78*N78,2)</f>
        <v>0</v>
      </c>
      <c r="P78" s="253">
        <v>0</v>
      </c>
      <c r="Q78" s="253">
        <f>ROUND(E78*P78,2)</f>
        <v>0</v>
      </c>
      <c r="R78" s="255"/>
      <c r="S78" s="255" t="s">
        <v>129</v>
      </c>
      <c r="T78" s="256" t="s">
        <v>129</v>
      </c>
      <c r="U78" s="229">
        <v>0.17699999999999999</v>
      </c>
      <c r="V78" s="229">
        <f>ROUND(E78*U78,2)</f>
        <v>0.71</v>
      </c>
      <c r="W78" s="229"/>
      <c r="X78" s="229" t="s">
        <v>130</v>
      </c>
      <c r="Y78" s="229" t="s">
        <v>131</v>
      </c>
      <c r="Z78" s="209"/>
      <c r="AA78" s="209"/>
      <c r="AB78" s="209"/>
      <c r="AC78" s="209"/>
      <c r="AD78" s="209"/>
      <c r="AE78" s="209"/>
      <c r="AF78" s="209"/>
      <c r="AG78" s="209" t="s">
        <v>132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ht="25.5" x14ac:dyDescent="0.2">
      <c r="A79" s="235" t="s">
        <v>124</v>
      </c>
      <c r="B79" s="236" t="s">
        <v>61</v>
      </c>
      <c r="C79" s="259" t="s">
        <v>62</v>
      </c>
      <c r="D79" s="237"/>
      <c r="E79" s="238"/>
      <c r="F79" s="239"/>
      <c r="G79" s="239">
        <f>SUMIF(AG80:AG86,"&lt;&gt;NOR",G80:G86)</f>
        <v>0</v>
      </c>
      <c r="H79" s="239"/>
      <c r="I79" s="239">
        <f>SUM(I80:I86)</f>
        <v>0</v>
      </c>
      <c r="J79" s="239"/>
      <c r="K79" s="239">
        <f>SUM(K80:K86)</f>
        <v>0</v>
      </c>
      <c r="L79" s="239"/>
      <c r="M79" s="239">
        <f>SUM(M80:M86)</f>
        <v>0</v>
      </c>
      <c r="N79" s="238"/>
      <c r="O79" s="238">
        <f>SUM(O80:O86)</f>
        <v>0</v>
      </c>
      <c r="P79" s="238"/>
      <c r="Q79" s="238">
        <f>SUM(Q80:Q86)</f>
        <v>0</v>
      </c>
      <c r="R79" s="239"/>
      <c r="S79" s="239"/>
      <c r="T79" s="240"/>
      <c r="U79" s="234"/>
      <c r="V79" s="234">
        <f>SUM(V80:V86)</f>
        <v>1.91</v>
      </c>
      <c r="W79" s="234"/>
      <c r="X79" s="234"/>
      <c r="Y79" s="234"/>
      <c r="AG79" t="s">
        <v>125</v>
      </c>
    </row>
    <row r="80" spans="1:60" outlineLevel="1" x14ac:dyDescent="0.2">
      <c r="A80" s="242">
        <v>11</v>
      </c>
      <c r="B80" s="243" t="s">
        <v>182</v>
      </c>
      <c r="C80" s="260" t="s">
        <v>183</v>
      </c>
      <c r="D80" s="244" t="s">
        <v>128</v>
      </c>
      <c r="E80" s="245">
        <v>6.2</v>
      </c>
      <c r="F80" s="246"/>
      <c r="G80" s="247">
        <f>ROUND(E80*F80,2)</f>
        <v>0</v>
      </c>
      <c r="H80" s="246"/>
      <c r="I80" s="247">
        <f>ROUND(E80*H80,2)</f>
        <v>0</v>
      </c>
      <c r="J80" s="246"/>
      <c r="K80" s="247">
        <f>ROUND(E80*J80,2)</f>
        <v>0</v>
      </c>
      <c r="L80" s="247">
        <v>21</v>
      </c>
      <c r="M80" s="247">
        <f>G80*(1+L80/100)</f>
        <v>0</v>
      </c>
      <c r="N80" s="245">
        <v>4.0000000000000003E-5</v>
      </c>
      <c r="O80" s="245">
        <f>ROUND(E80*N80,2)</f>
        <v>0</v>
      </c>
      <c r="P80" s="245">
        <v>0</v>
      </c>
      <c r="Q80" s="245">
        <f>ROUND(E80*P80,2)</f>
        <v>0</v>
      </c>
      <c r="R80" s="247"/>
      <c r="S80" s="247" t="s">
        <v>129</v>
      </c>
      <c r="T80" s="248" t="s">
        <v>129</v>
      </c>
      <c r="U80" s="229">
        <v>0.308</v>
      </c>
      <c r="V80" s="229">
        <f>ROUND(E80*U80,2)</f>
        <v>1.91</v>
      </c>
      <c r="W80" s="229"/>
      <c r="X80" s="229" t="s">
        <v>130</v>
      </c>
      <c r="Y80" s="229" t="s">
        <v>131</v>
      </c>
      <c r="Z80" s="209"/>
      <c r="AA80" s="209"/>
      <c r="AB80" s="209"/>
      <c r="AC80" s="209"/>
      <c r="AD80" s="209"/>
      <c r="AE80" s="209"/>
      <c r="AF80" s="209"/>
      <c r="AG80" s="209" t="s">
        <v>132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">
      <c r="A81" s="226"/>
      <c r="B81" s="227"/>
      <c r="C81" s="261" t="s">
        <v>141</v>
      </c>
      <c r="D81" s="230"/>
      <c r="E81" s="231">
        <v>1.6</v>
      </c>
      <c r="F81" s="229"/>
      <c r="G81" s="229"/>
      <c r="H81" s="229"/>
      <c r="I81" s="229"/>
      <c r="J81" s="229"/>
      <c r="K81" s="229"/>
      <c r="L81" s="229"/>
      <c r="M81" s="229"/>
      <c r="N81" s="228"/>
      <c r="O81" s="228"/>
      <c r="P81" s="228"/>
      <c r="Q81" s="228"/>
      <c r="R81" s="229"/>
      <c r="S81" s="229"/>
      <c r="T81" s="229"/>
      <c r="U81" s="229"/>
      <c r="V81" s="229"/>
      <c r="W81" s="229"/>
      <c r="X81" s="229"/>
      <c r="Y81" s="229"/>
      <c r="Z81" s="209"/>
      <c r="AA81" s="209"/>
      <c r="AB81" s="209"/>
      <c r="AC81" s="209"/>
      <c r="AD81" s="209"/>
      <c r="AE81" s="209"/>
      <c r="AF81" s="209"/>
      <c r="AG81" s="209" t="s">
        <v>134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3" x14ac:dyDescent="0.2">
      <c r="A82" s="226"/>
      <c r="B82" s="227"/>
      <c r="C82" s="261" t="s">
        <v>142</v>
      </c>
      <c r="D82" s="230"/>
      <c r="E82" s="231">
        <v>1.5</v>
      </c>
      <c r="F82" s="229"/>
      <c r="G82" s="229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09"/>
      <c r="AA82" s="209"/>
      <c r="AB82" s="209"/>
      <c r="AC82" s="209"/>
      <c r="AD82" s="209"/>
      <c r="AE82" s="209"/>
      <c r="AF82" s="209"/>
      <c r="AG82" s="209" t="s">
        <v>134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3" x14ac:dyDescent="0.2">
      <c r="A83" s="226"/>
      <c r="B83" s="227"/>
      <c r="C83" s="261" t="s">
        <v>143</v>
      </c>
      <c r="D83" s="230"/>
      <c r="E83" s="231">
        <v>1.6</v>
      </c>
      <c r="F83" s="229"/>
      <c r="G83" s="229"/>
      <c r="H83" s="229"/>
      <c r="I83" s="229"/>
      <c r="J83" s="229"/>
      <c r="K83" s="229"/>
      <c r="L83" s="229"/>
      <c r="M83" s="229"/>
      <c r="N83" s="228"/>
      <c r="O83" s="228"/>
      <c r="P83" s="228"/>
      <c r="Q83" s="228"/>
      <c r="R83" s="229"/>
      <c r="S83" s="229"/>
      <c r="T83" s="229"/>
      <c r="U83" s="229"/>
      <c r="V83" s="229"/>
      <c r="W83" s="229"/>
      <c r="X83" s="229"/>
      <c r="Y83" s="229"/>
      <c r="Z83" s="209"/>
      <c r="AA83" s="209"/>
      <c r="AB83" s="209"/>
      <c r="AC83" s="209"/>
      <c r="AD83" s="209"/>
      <c r="AE83" s="209"/>
      <c r="AF83" s="209"/>
      <c r="AG83" s="209" t="s">
        <v>134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">
      <c r="A84" s="226"/>
      <c r="B84" s="227"/>
      <c r="C84" s="261" t="s">
        <v>144</v>
      </c>
      <c r="D84" s="230"/>
      <c r="E84" s="231">
        <v>1.5</v>
      </c>
      <c r="F84" s="229"/>
      <c r="G84" s="229"/>
      <c r="H84" s="229"/>
      <c r="I84" s="229"/>
      <c r="J84" s="229"/>
      <c r="K84" s="229"/>
      <c r="L84" s="229"/>
      <c r="M84" s="229"/>
      <c r="N84" s="228"/>
      <c r="O84" s="228"/>
      <c r="P84" s="228"/>
      <c r="Q84" s="228"/>
      <c r="R84" s="229"/>
      <c r="S84" s="229"/>
      <c r="T84" s="229"/>
      <c r="U84" s="229"/>
      <c r="V84" s="229"/>
      <c r="W84" s="229"/>
      <c r="X84" s="229"/>
      <c r="Y84" s="229"/>
      <c r="Z84" s="209"/>
      <c r="AA84" s="209"/>
      <c r="AB84" s="209"/>
      <c r="AC84" s="209"/>
      <c r="AD84" s="209"/>
      <c r="AE84" s="209"/>
      <c r="AF84" s="209"/>
      <c r="AG84" s="209" t="s">
        <v>134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ht="22.5" outlineLevel="1" x14ac:dyDescent="0.2">
      <c r="A85" s="250">
        <v>12</v>
      </c>
      <c r="B85" s="251" t="s">
        <v>184</v>
      </c>
      <c r="C85" s="263" t="s">
        <v>185</v>
      </c>
      <c r="D85" s="252" t="s">
        <v>186</v>
      </c>
      <c r="E85" s="253">
        <v>1</v>
      </c>
      <c r="F85" s="254"/>
      <c r="G85" s="255">
        <f>ROUND(E85*F85,2)</f>
        <v>0</v>
      </c>
      <c r="H85" s="254"/>
      <c r="I85" s="255">
        <f>ROUND(E85*H85,2)</f>
        <v>0</v>
      </c>
      <c r="J85" s="254"/>
      <c r="K85" s="255">
        <f>ROUND(E85*J85,2)</f>
        <v>0</v>
      </c>
      <c r="L85" s="255">
        <v>21</v>
      </c>
      <c r="M85" s="255">
        <f>G85*(1+L85/100)</f>
        <v>0</v>
      </c>
      <c r="N85" s="253">
        <v>0</v>
      </c>
      <c r="O85" s="253">
        <f>ROUND(E85*N85,2)</f>
        <v>0</v>
      </c>
      <c r="P85" s="253">
        <v>0</v>
      </c>
      <c r="Q85" s="253">
        <f>ROUND(E85*P85,2)</f>
        <v>0</v>
      </c>
      <c r="R85" s="255"/>
      <c r="S85" s="255" t="s">
        <v>187</v>
      </c>
      <c r="T85" s="256" t="s">
        <v>188</v>
      </c>
      <c r="U85" s="229">
        <v>0</v>
      </c>
      <c r="V85" s="229">
        <f>ROUND(E85*U85,2)</f>
        <v>0</v>
      </c>
      <c r="W85" s="229"/>
      <c r="X85" s="229" t="s">
        <v>130</v>
      </c>
      <c r="Y85" s="229" t="s">
        <v>131</v>
      </c>
      <c r="Z85" s="209"/>
      <c r="AA85" s="209"/>
      <c r="AB85" s="209"/>
      <c r="AC85" s="209"/>
      <c r="AD85" s="209"/>
      <c r="AE85" s="209"/>
      <c r="AF85" s="209"/>
      <c r="AG85" s="209" t="s">
        <v>132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ht="22.5" outlineLevel="1" x14ac:dyDescent="0.2">
      <c r="A86" s="250">
        <v>13</v>
      </c>
      <c r="B86" s="251" t="s">
        <v>189</v>
      </c>
      <c r="C86" s="263" t="s">
        <v>190</v>
      </c>
      <c r="D86" s="252" t="s">
        <v>186</v>
      </c>
      <c r="E86" s="253">
        <v>1</v>
      </c>
      <c r="F86" s="254"/>
      <c r="G86" s="255">
        <f>ROUND(E86*F86,2)</f>
        <v>0</v>
      </c>
      <c r="H86" s="254"/>
      <c r="I86" s="255">
        <f>ROUND(E86*H86,2)</f>
        <v>0</v>
      </c>
      <c r="J86" s="254"/>
      <c r="K86" s="255">
        <f>ROUND(E86*J86,2)</f>
        <v>0</v>
      </c>
      <c r="L86" s="255">
        <v>21</v>
      </c>
      <c r="M86" s="255">
        <f>G86*(1+L86/100)</f>
        <v>0</v>
      </c>
      <c r="N86" s="253">
        <v>0</v>
      </c>
      <c r="O86" s="253">
        <f>ROUND(E86*N86,2)</f>
        <v>0</v>
      </c>
      <c r="P86" s="253">
        <v>0</v>
      </c>
      <c r="Q86" s="253">
        <f>ROUND(E86*P86,2)</f>
        <v>0</v>
      </c>
      <c r="R86" s="255"/>
      <c r="S86" s="255" t="s">
        <v>187</v>
      </c>
      <c r="T86" s="256" t="s">
        <v>188</v>
      </c>
      <c r="U86" s="229">
        <v>0</v>
      </c>
      <c r="V86" s="229">
        <f>ROUND(E86*U86,2)</f>
        <v>0</v>
      </c>
      <c r="W86" s="229"/>
      <c r="X86" s="229" t="s">
        <v>130</v>
      </c>
      <c r="Y86" s="229" t="s">
        <v>131</v>
      </c>
      <c r="Z86" s="209"/>
      <c r="AA86" s="209"/>
      <c r="AB86" s="209"/>
      <c r="AC86" s="209"/>
      <c r="AD86" s="209"/>
      <c r="AE86" s="209"/>
      <c r="AF86" s="209"/>
      <c r="AG86" s="209" t="s">
        <v>132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x14ac:dyDescent="0.2">
      <c r="A87" s="235" t="s">
        <v>124</v>
      </c>
      <c r="B87" s="236" t="s">
        <v>63</v>
      </c>
      <c r="C87" s="259" t="s">
        <v>64</v>
      </c>
      <c r="D87" s="237"/>
      <c r="E87" s="238"/>
      <c r="F87" s="239"/>
      <c r="G87" s="239">
        <f>SUMIF(AG88:AG110,"&lt;&gt;NOR",G88:G110)</f>
        <v>0</v>
      </c>
      <c r="H87" s="239"/>
      <c r="I87" s="239">
        <f>SUM(I88:I110)</f>
        <v>0</v>
      </c>
      <c r="J87" s="239"/>
      <c r="K87" s="239">
        <f>SUM(K88:K110)</f>
        <v>0</v>
      </c>
      <c r="L87" s="239"/>
      <c r="M87" s="239">
        <f>SUM(M88:M110)</f>
        <v>0</v>
      </c>
      <c r="N87" s="238"/>
      <c r="O87" s="238">
        <f>SUM(O88:O110)</f>
        <v>0.01</v>
      </c>
      <c r="P87" s="238"/>
      <c r="Q87" s="238">
        <f>SUM(Q88:Q110)</f>
        <v>2.21</v>
      </c>
      <c r="R87" s="239"/>
      <c r="S87" s="239"/>
      <c r="T87" s="240"/>
      <c r="U87" s="234"/>
      <c r="V87" s="234">
        <f>SUM(V88:V110)</f>
        <v>13.559999999999999</v>
      </c>
      <c r="W87" s="234"/>
      <c r="X87" s="234"/>
      <c r="Y87" s="234"/>
      <c r="AG87" t="s">
        <v>125</v>
      </c>
    </row>
    <row r="88" spans="1:60" outlineLevel="1" x14ac:dyDescent="0.2">
      <c r="A88" s="242">
        <v>14</v>
      </c>
      <c r="B88" s="243" t="s">
        <v>191</v>
      </c>
      <c r="C88" s="260" t="s">
        <v>192</v>
      </c>
      <c r="D88" s="244" t="s">
        <v>128</v>
      </c>
      <c r="E88" s="245">
        <v>6.2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5">
        <v>0</v>
      </c>
      <c r="O88" s="245">
        <f>ROUND(E88*N88,2)</f>
        <v>0</v>
      </c>
      <c r="P88" s="245">
        <v>0.02</v>
      </c>
      <c r="Q88" s="245">
        <f>ROUND(E88*P88,2)</f>
        <v>0.12</v>
      </c>
      <c r="R88" s="247"/>
      <c r="S88" s="247" t="s">
        <v>129</v>
      </c>
      <c r="T88" s="248" t="s">
        <v>129</v>
      </c>
      <c r="U88" s="229">
        <v>0.14699999999999999</v>
      </c>
      <c r="V88" s="229">
        <f>ROUND(E88*U88,2)</f>
        <v>0.91</v>
      </c>
      <c r="W88" s="229"/>
      <c r="X88" s="229" t="s">
        <v>130</v>
      </c>
      <c r="Y88" s="229" t="s">
        <v>131</v>
      </c>
      <c r="Z88" s="209"/>
      <c r="AA88" s="209"/>
      <c r="AB88" s="209"/>
      <c r="AC88" s="209"/>
      <c r="AD88" s="209"/>
      <c r="AE88" s="209"/>
      <c r="AF88" s="209"/>
      <c r="AG88" s="209" t="s">
        <v>132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2" x14ac:dyDescent="0.2">
      <c r="A89" s="226"/>
      <c r="B89" s="227"/>
      <c r="C89" s="261" t="s">
        <v>141</v>
      </c>
      <c r="D89" s="230"/>
      <c r="E89" s="231">
        <v>1.6</v>
      </c>
      <c r="F89" s="229"/>
      <c r="G89" s="229"/>
      <c r="H89" s="229"/>
      <c r="I89" s="229"/>
      <c r="J89" s="229"/>
      <c r="K89" s="229"/>
      <c r="L89" s="229"/>
      <c r="M89" s="229"/>
      <c r="N89" s="228"/>
      <c r="O89" s="228"/>
      <c r="P89" s="228"/>
      <c r="Q89" s="228"/>
      <c r="R89" s="229"/>
      <c r="S89" s="229"/>
      <c r="T89" s="229"/>
      <c r="U89" s="229"/>
      <c r="V89" s="229"/>
      <c r="W89" s="229"/>
      <c r="X89" s="229"/>
      <c r="Y89" s="229"/>
      <c r="Z89" s="209"/>
      <c r="AA89" s="209"/>
      <c r="AB89" s="209"/>
      <c r="AC89" s="209"/>
      <c r="AD89" s="209"/>
      <c r="AE89" s="209"/>
      <c r="AF89" s="209"/>
      <c r="AG89" s="209" t="s">
        <v>134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">
      <c r="A90" s="226"/>
      <c r="B90" s="227"/>
      <c r="C90" s="261" t="s">
        <v>142</v>
      </c>
      <c r="D90" s="230"/>
      <c r="E90" s="231">
        <v>1.5</v>
      </c>
      <c r="F90" s="229"/>
      <c r="G90" s="229"/>
      <c r="H90" s="229"/>
      <c r="I90" s="229"/>
      <c r="J90" s="229"/>
      <c r="K90" s="229"/>
      <c r="L90" s="229"/>
      <c r="M90" s="229"/>
      <c r="N90" s="228"/>
      <c r="O90" s="228"/>
      <c r="P90" s="228"/>
      <c r="Q90" s="228"/>
      <c r="R90" s="229"/>
      <c r="S90" s="229"/>
      <c r="T90" s="229"/>
      <c r="U90" s="229"/>
      <c r="V90" s="229"/>
      <c r="W90" s="229"/>
      <c r="X90" s="229"/>
      <c r="Y90" s="229"/>
      <c r="Z90" s="209"/>
      <c r="AA90" s="209"/>
      <c r="AB90" s="209"/>
      <c r="AC90" s="209"/>
      <c r="AD90" s="209"/>
      <c r="AE90" s="209"/>
      <c r="AF90" s="209"/>
      <c r="AG90" s="209" t="s">
        <v>134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">
      <c r="A91" s="226"/>
      <c r="B91" s="227"/>
      <c r="C91" s="261" t="s">
        <v>143</v>
      </c>
      <c r="D91" s="230"/>
      <c r="E91" s="231">
        <v>1.6</v>
      </c>
      <c r="F91" s="229"/>
      <c r="G91" s="229"/>
      <c r="H91" s="229"/>
      <c r="I91" s="229"/>
      <c r="J91" s="229"/>
      <c r="K91" s="229"/>
      <c r="L91" s="229"/>
      <c r="M91" s="229"/>
      <c r="N91" s="228"/>
      <c r="O91" s="228"/>
      <c r="P91" s="228"/>
      <c r="Q91" s="228"/>
      <c r="R91" s="229"/>
      <c r="S91" s="229"/>
      <c r="T91" s="229"/>
      <c r="U91" s="229"/>
      <c r="V91" s="229"/>
      <c r="W91" s="229"/>
      <c r="X91" s="229"/>
      <c r="Y91" s="229"/>
      <c r="Z91" s="209"/>
      <c r="AA91" s="209"/>
      <c r="AB91" s="209"/>
      <c r="AC91" s="209"/>
      <c r="AD91" s="209"/>
      <c r="AE91" s="209"/>
      <c r="AF91" s="209"/>
      <c r="AG91" s="209" t="s">
        <v>134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">
      <c r="A92" s="226"/>
      <c r="B92" s="227"/>
      <c r="C92" s="261" t="s">
        <v>144</v>
      </c>
      <c r="D92" s="230"/>
      <c r="E92" s="231">
        <v>1.5</v>
      </c>
      <c r="F92" s="229"/>
      <c r="G92" s="229"/>
      <c r="H92" s="229"/>
      <c r="I92" s="229"/>
      <c r="J92" s="229"/>
      <c r="K92" s="229"/>
      <c r="L92" s="229"/>
      <c r="M92" s="229"/>
      <c r="N92" s="228"/>
      <c r="O92" s="228"/>
      <c r="P92" s="228"/>
      <c r="Q92" s="228"/>
      <c r="R92" s="229"/>
      <c r="S92" s="229"/>
      <c r="T92" s="229"/>
      <c r="U92" s="229"/>
      <c r="V92" s="229"/>
      <c r="W92" s="229"/>
      <c r="X92" s="229"/>
      <c r="Y92" s="229"/>
      <c r="Z92" s="209"/>
      <c r="AA92" s="209"/>
      <c r="AB92" s="209"/>
      <c r="AC92" s="209"/>
      <c r="AD92" s="209"/>
      <c r="AE92" s="209"/>
      <c r="AF92" s="209"/>
      <c r="AG92" s="209" t="s">
        <v>134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ht="22.5" outlineLevel="1" x14ac:dyDescent="0.2">
      <c r="A93" s="250">
        <v>15</v>
      </c>
      <c r="B93" s="251" t="s">
        <v>193</v>
      </c>
      <c r="C93" s="263" t="s">
        <v>194</v>
      </c>
      <c r="D93" s="252" t="s">
        <v>195</v>
      </c>
      <c r="E93" s="253">
        <v>4</v>
      </c>
      <c r="F93" s="254"/>
      <c r="G93" s="255">
        <f>ROUND(E93*F93,2)</f>
        <v>0</v>
      </c>
      <c r="H93" s="254"/>
      <c r="I93" s="255">
        <f>ROUND(E93*H93,2)</f>
        <v>0</v>
      </c>
      <c r="J93" s="254"/>
      <c r="K93" s="255">
        <f>ROUND(E93*J93,2)</f>
        <v>0</v>
      </c>
      <c r="L93" s="255">
        <v>21</v>
      </c>
      <c r="M93" s="255">
        <f>G93*(1+L93/100)</f>
        <v>0</v>
      </c>
      <c r="N93" s="253">
        <v>0</v>
      </c>
      <c r="O93" s="253">
        <f>ROUND(E93*N93,2)</f>
        <v>0</v>
      </c>
      <c r="P93" s="253">
        <v>0</v>
      </c>
      <c r="Q93" s="253">
        <f>ROUND(E93*P93,2)</f>
        <v>0</v>
      </c>
      <c r="R93" s="255"/>
      <c r="S93" s="255" t="s">
        <v>129</v>
      </c>
      <c r="T93" s="256" t="s">
        <v>129</v>
      </c>
      <c r="U93" s="229">
        <v>0.05</v>
      </c>
      <c r="V93" s="229">
        <f>ROUND(E93*U93,2)</f>
        <v>0.2</v>
      </c>
      <c r="W93" s="229"/>
      <c r="X93" s="229" t="s">
        <v>130</v>
      </c>
      <c r="Y93" s="229" t="s">
        <v>131</v>
      </c>
      <c r="Z93" s="209"/>
      <c r="AA93" s="209"/>
      <c r="AB93" s="209"/>
      <c r="AC93" s="209"/>
      <c r="AD93" s="209"/>
      <c r="AE93" s="209"/>
      <c r="AF93" s="209"/>
      <c r="AG93" s="209" t="s">
        <v>132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42">
        <v>16</v>
      </c>
      <c r="B94" s="243" t="s">
        <v>196</v>
      </c>
      <c r="C94" s="260" t="s">
        <v>197</v>
      </c>
      <c r="D94" s="244" t="s">
        <v>128</v>
      </c>
      <c r="E94" s="245">
        <v>0.49590000000000001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2.1900000000000001E-3</v>
      </c>
      <c r="O94" s="245">
        <f>ROUND(E94*N94,2)</f>
        <v>0</v>
      </c>
      <c r="P94" s="245">
        <v>7.4999999999999997E-2</v>
      </c>
      <c r="Q94" s="245">
        <f>ROUND(E94*P94,2)</f>
        <v>0.04</v>
      </c>
      <c r="R94" s="247"/>
      <c r="S94" s="247" t="s">
        <v>129</v>
      </c>
      <c r="T94" s="248" t="s">
        <v>129</v>
      </c>
      <c r="U94" s="229">
        <v>0.95499999999999996</v>
      </c>
      <c r="V94" s="229">
        <f>ROUND(E94*U94,2)</f>
        <v>0.47</v>
      </c>
      <c r="W94" s="229"/>
      <c r="X94" s="229" t="s">
        <v>130</v>
      </c>
      <c r="Y94" s="229" t="s">
        <v>131</v>
      </c>
      <c r="Z94" s="209"/>
      <c r="AA94" s="209"/>
      <c r="AB94" s="209"/>
      <c r="AC94" s="209"/>
      <c r="AD94" s="209"/>
      <c r="AE94" s="209"/>
      <c r="AF94" s="209"/>
      <c r="AG94" s="209" t="s">
        <v>132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2" x14ac:dyDescent="0.2">
      <c r="A95" s="226"/>
      <c r="B95" s="227"/>
      <c r="C95" s="261" t="s">
        <v>198</v>
      </c>
      <c r="D95" s="230"/>
      <c r="E95" s="231">
        <v>0.49590000000000001</v>
      </c>
      <c r="F95" s="229"/>
      <c r="G95" s="229"/>
      <c r="H95" s="229"/>
      <c r="I95" s="229"/>
      <c r="J95" s="229"/>
      <c r="K95" s="229"/>
      <c r="L95" s="229"/>
      <c r="M95" s="229"/>
      <c r="N95" s="228"/>
      <c r="O95" s="228"/>
      <c r="P95" s="228"/>
      <c r="Q95" s="228"/>
      <c r="R95" s="229"/>
      <c r="S95" s="229"/>
      <c r="T95" s="229"/>
      <c r="U95" s="229"/>
      <c r="V95" s="229"/>
      <c r="W95" s="229"/>
      <c r="X95" s="229"/>
      <c r="Y95" s="229"/>
      <c r="Z95" s="209"/>
      <c r="AA95" s="209"/>
      <c r="AB95" s="209"/>
      <c r="AC95" s="209"/>
      <c r="AD95" s="209"/>
      <c r="AE95" s="209"/>
      <c r="AF95" s="209"/>
      <c r="AG95" s="209" t="s">
        <v>134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">
      <c r="A96" s="242">
        <v>17</v>
      </c>
      <c r="B96" s="243" t="s">
        <v>199</v>
      </c>
      <c r="C96" s="260" t="s">
        <v>200</v>
      </c>
      <c r="D96" s="244" t="s">
        <v>128</v>
      </c>
      <c r="E96" s="245">
        <v>4.8</v>
      </c>
      <c r="F96" s="246"/>
      <c r="G96" s="247">
        <f>ROUND(E96*F96,2)</f>
        <v>0</v>
      </c>
      <c r="H96" s="246"/>
      <c r="I96" s="247">
        <f>ROUND(E96*H96,2)</f>
        <v>0</v>
      </c>
      <c r="J96" s="246"/>
      <c r="K96" s="247">
        <f>ROUND(E96*J96,2)</f>
        <v>0</v>
      </c>
      <c r="L96" s="247">
        <v>21</v>
      </c>
      <c r="M96" s="247">
        <f>G96*(1+L96/100)</f>
        <v>0</v>
      </c>
      <c r="N96" s="245">
        <v>1.17E-3</v>
      </c>
      <c r="O96" s="245">
        <f>ROUND(E96*N96,2)</f>
        <v>0.01</v>
      </c>
      <c r="P96" s="245">
        <v>7.5999999999999998E-2</v>
      </c>
      <c r="Q96" s="245">
        <f>ROUND(E96*P96,2)</f>
        <v>0.36</v>
      </c>
      <c r="R96" s="247"/>
      <c r="S96" s="247" t="s">
        <v>129</v>
      </c>
      <c r="T96" s="248" t="s">
        <v>129</v>
      </c>
      <c r="U96" s="229">
        <v>0.93899999999999995</v>
      </c>
      <c r="V96" s="229">
        <f>ROUND(E96*U96,2)</f>
        <v>4.51</v>
      </c>
      <c r="W96" s="229"/>
      <c r="X96" s="229" t="s">
        <v>130</v>
      </c>
      <c r="Y96" s="229" t="s">
        <v>131</v>
      </c>
      <c r="Z96" s="209"/>
      <c r="AA96" s="209"/>
      <c r="AB96" s="209"/>
      <c r="AC96" s="209"/>
      <c r="AD96" s="209"/>
      <c r="AE96" s="209"/>
      <c r="AF96" s="209"/>
      <c r="AG96" s="209" t="s">
        <v>132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">
      <c r="A97" s="226"/>
      <c r="B97" s="227"/>
      <c r="C97" s="261" t="s">
        <v>201</v>
      </c>
      <c r="D97" s="230"/>
      <c r="E97" s="231">
        <v>4.8</v>
      </c>
      <c r="F97" s="229"/>
      <c r="G97" s="22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09"/>
      <c r="AA97" s="209"/>
      <c r="AB97" s="209"/>
      <c r="AC97" s="209"/>
      <c r="AD97" s="209"/>
      <c r="AE97" s="209"/>
      <c r="AF97" s="209"/>
      <c r="AG97" s="209" t="s">
        <v>134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">
      <c r="A98" s="242">
        <v>18</v>
      </c>
      <c r="B98" s="243" t="s">
        <v>202</v>
      </c>
      <c r="C98" s="260" t="s">
        <v>203</v>
      </c>
      <c r="D98" s="244" t="s">
        <v>128</v>
      </c>
      <c r="E98" s="245">
        <v>24.9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5">
        <v>0</v>
      </c>
      <c r="O98" s="245">
        <f>ROUND(E98*N98,2)</f>
        <v>0</v>
      </c>
      <c r="P98" s="245">
        <v>6.8000000000000005E-2</v>
      </c>
      <c r="Q98" s="245">
        <f>ROUND(E98*P98,2)</f>
        <v>1.69</v>
      </c>
      <c r="R98" s="247"/>
      <c r="S98" s="247" t="s">
        <v>129</v>
      </c>
      <c r="T98" s="248" t="s">
        <v>129</v>
      </c>
      <c r="U98" s="229">
        <v>0.3</v>
      </c>
      <c r="V98" s="229">
        <f>ROUND(E98*U98,2)</f>
        <v>7.47</v>
      </c>
      <c r="W98" s="229"/>
      <c r="X98" s="229" t="s">
        <v>130</v>
      </c>
      <c r="Y98" s="229" t="s">
        <v>131</v>
      </c>
      <c r="Z98" s="209"/>
      <c r="AA98" s="209"/>
      <c r="AB98" s="209"/>
      <c r="AC98" s="209"/>
      <c r="AD98" s="209"/>
      <c r="AE98" s="209"/>
      <c r="AF98" s="209"/>
      <c r="AG98" s="209" t="s">
        <v>132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2" x14ac:dyDescent="0.2">
      <c r="A99" s="226"/>
      <c r="B99" s="227"/>
      <c r="C99" s="261" t="s">
        <v>150</v>
      </c>
      <c r="D99" s="230"/>
      <c r="E99" s="231"/>
      <c r="F99" s="229"/>
      <c r="G99" s="229"/>
      <c r="H99" s="229"/>
      <c r="I99" s="229"/>
      <c r="J99" s="229"/>
      <c r="K99" s="229"/>
      <c r="L99" s="229"/>
      <c r="M99" s="229"/>
      <c r="N99" s="228"/>
      <c r="O99" s="228"/>
      <c r="P99" s="228"/>
      <c r="Q99" s="228"/>
      <c r="R99" s="229"/>
      <c r="S99" s="229"/>
      <c r="T99" s="229"/>
      <c r="U99" s="229"/>
      <c r="V99" s="229"/>
      <c r="W99" s="229"/>
      <c r="X99" s="229"/>
      <c r="Y99" s="229"/>
      <c r="Z99" s="209"/>
      <c r="AA99" s="209"/>
      <c r="AB99" s="209"/>
      <c r="AC99" s="209"/>
      <c r="AD99" s="209"/>
      <c r="AE99" s="209"/>
      <c r="AF99" s="209"/>
      <c r="AG99" s="209" t="s">
        <v>134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">
      <c r="A100" s="226"/>
      <c r="B100" s="227"/>
      <c r="C100" s="261" t="s">
        <v>161</v>
      </c>
      <c r="D100" s="230"/>
      <c r="E100" s="231">
        <v>7.62</v>
      </c>
      <c r="F100" s="229"/>
      <c r="G100" s="22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09"/>
      <c r="AA100" s="209"/>
      <c r="AB100" s="209"/>
      <c r="AC100" s="209"/>
      <c r="AD100" s="209"/>
      <c r="AE100" s="209"/>
      <c r="AF100" s="209"/>
      <c r="AG100" s="209" t="s">
        <v>134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">
      <c r="A101" s="226"/>
      <c r="B101" s="227"/>
      <c r="C101" s="261" t="s">
        <v>162</v>
      </c>
      <c r="D101" s="230"/>
      <c r="E101" s="231">
        <v>-1.8</v>
      </c>
      <c r="F101" s="229"/>
      <c r="G101" s="229"/>
      <c r="H101" s="229"/>
      <c r="I101" s="229"/>
      <c r="J101" s="229"/>
      <c r="K101" s="229"/>
      <c r="L101" s="229"/>
      <c r="M101" s="229"/>
      <c r="N101" s="228"/>
      <c r="O101" s="228"/>
      <c r="P101" s="228"/>
      <c r="Q101" s="228"/>
      <c r="R101" s="229"/>
      <c r="S101" s="229"/>
      <c r="T101" s="229"/>
      <c r="U101" s="229"/>
      <c r="V101" s="229"/>
      <c r="W101" s="229"/>
      <c r="X101" s="229"/>
      <c r="Y101" s="229"/>
      <c r="Z101" s="209"/>
      <c r="AA101" s="209"/>
      <c r="AB101" s="209"/>
      <c r="AC101" s="209"/>
      <c r="AD101" s="209"/>
      <c r="AE101" s="209"/>
      <c r="AF101" s="209"/>
      <c r="AG101" s="209" t="s">
        <v>134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">
      <c r="A102" s="226"/>
      <c r="B102" s="227"/>
      <c r="C102" s="261" t="s">
        <v>153</v>
      </c>
      <c r="D102" s="230"/>
      <c r="E102" s="231"/>
      <c r="F102" s="229"/>
      <c r="G102" s="229"/>
      <c r="H102" s="229"/>
      <c r="I102" s="229"/>
      <c r="J102" s="229"/>
      <c r="K102" s="229"/>
      <c r="L102" s="229"/>
      <c r="M102" s="229"/>
      <c r="N102" s="228"/>
      <c r="O102" s="228"/>
      <c r="P102" s="228"/>
      <c r="Q102" s="228"/>
      <c r="R102" s="229"/>
      <c r="S102" s="229"/>
      <c r="T102" s="229"/>
      <c r="U102" s="229"/>
      <c r="V102" s="229"/>
      <c r="W102" s="229"/>
      <c r="X102" s="229"/>
      <c r="Y102" s="229"/>
      <c r="Z102" s="209"/>
      <c r="AA102" s="209"/>
      <c r="AB102" s="209"/>
      <c r="AC102" s="209"/>
      <c r="AD102" s="209"/>
      <c r="AE102" s="209"/>
      <c r="AF102" s="209"/>
      <c r="AG102" s="209" t="s">
        <v>134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">
      <c r="A103" s="226"/>
      <c r="B103" s="227"/>
      <c r="C103" s="261" t="s">
        <v>163</v>
      </c>
      <c r="D103" s="230"/>
      <c r="E103" s="231">
        <v>7.53</v>
      </c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09"/>
      <c r="AA103" s="209"/>
      <c r="AB103" s="209"/>
      <c r="AC103" s="209"/>
      <c r="AD103" s="209"/>
      <c r="AE103" s="209"/>
      <c r="AF103" s="209"/>
      <c r="AG103" s="209" t="s">
        <v>134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">
      <c r="A104" s="226"/>
      <c r="B104" s="227"/>
      <c r="C104" s="261" t="s">
        <v>164</v>
      </c>
      <c r="D104" s="230"/>
      <c r="E104" s="231">
        <v>-0.9</v>
      </c>
      <c r="F104" s="229"/>
      <c r="G104" s="229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09"/>
      <c r="AA104" s="209"/>
      <c r="AB104" s="209"/>
      <c r="AC104" s="209"/>
      <c r="AD104" s="209"/>
      <c r="AE104" s="209"/>
      <c r="AF104" s="209"/>
      <c r="AG104" s="209" t="s">
        <v>134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3" x14ac:dyDescent="0.2">
      <c r="A105" s="226"/>
      <c r="B105" s="227"/>
      <c r="C105" s="261" t="s">
        <v>156</v>
      </c>
      <c r="D105" s="230"/>
      <c r="E105" s="231"/>
      <c r="F105" s="229"/>
      <c r="G105" s="229"/>
      <c r="H105" s="229"/>
      <c r="I105" s="229"/>
      <c r="J105" s="229"/>
      <c r="K105" s="229"/>
      <c r="L105" s="229"/>
      <c r="M105" s="229"/>
      <c r="N105" s="228"/>
      <c r="O105" s="228"/>
      <c r="P105" s="228"/>
      <c r="Q105" s="228"/>
      <c r="R105" s="229"/>
      <c r="S105" s="229"/>
      <c r="T105" s="229"/>
      <c r="U105" s="229"/>
      <c r="V105" s="229"/>
      <c r="W105" s="229"/>
      <c r="X105" s="229"/>
      <c r="Y105" s="229"/>
      <c r="Z105" s="209"/>
      <c r="AA105" s="209"/>
      <c r="AB105" s="209"/>
      <c r="AC105" s="209"/>
      <c r="AD105" s="209"/>
      <c r="AE105" s="209"/>
      <c r="AF105" s="209"/>
      <c r="AG105" s="209" t="s">
        <v>134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3" x14ac:dyDescent="0.2">
      <c r="A106" s="226"/>
      <c r="B106" s="227"/>
      <c r="C106" s="261" t="s">
        <v>161</v>
      </c>
      <c r="D106" s="230"/>
      <c r="E106" s="231">
        <v>7.62</v>
      </c>
      <c r="F106" s="229"/>
      <c r="G106" s="229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09"/>
      <c r="AA106" s="209"/>
      <c r="AB106" s="209"/>
      <c r="AC106" s="209"/>
      <c r="AD106" s="209"/>
      <c r="AE106" s="209"/>
      <c r="AF106" s="209"/>
      <c r="AG106" s="209" t="s">
        <v>134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">
      <c r="A107" s="226"/>
      <c r="B107" s="227"/>
      <c r="C107" s="261" t="s">
        <v>162</v>
      </c>
      <c r="D107" s="230"/>
      <c r="E107" s="231">
        <v>-1.8</v>
      </c>
      <c r="F107" s="229"/>
      <c r="G107" s="229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09"/>
      <c r="AA107" s="209"/>
      <c r="AB107" s="209"/>
      <c r="AC107" s="209"/>
      <c r="AD107" s="209"/>
      <c r="AE107" s="209"/>
      <c r="AF107" s="209"/>
      <c r="AG107" s="209" t="s">
        <v>134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">
      <c r="A108" s="226"/>
      <c r="B108" s="227"/>
      <c r="C108" s="261" t="s">
        <v>157</v>
      </c>
      <c r="D108" s="230"/>
      <c r="E108" s="231"/>
      <c r="F108" s="229"/>
      <c r="G108" s="229"/>
      <c r="H108" s="229"/>
      <c r="I108" s="229"/>
      <c r="J108" s="229"/>
      <c r="K108" s="229"/>
      <c r="L108" s="229"/>
      <c r="M108" s="229"/>
      <c r="N108" s="228"/>
      <c r="O108" s="228"/>
      <c r="P108" s="228"/>
      <c r="Q108" s="228"/>
      <c r="R108" s="229"/>
      <c r="S108" s="229"/>
      <c r="T108" s="229"/>
      <c r="U108" s="229"/>
      <c r="V108" s="229"/>
      <c r="W108" s="229"/>
      <c r="X108" s="229"/>
      <c r="Y108" s="229"/>
      <c r="Z108" s="209"/>
      <c r="AA108" s="209"/>
      <c r="AB108" s="209"/>
      <c r="AC108" s="209"/>
      <c r="AD108" s="209"/>
      <c r="AE108" s="209"/>
      <c r="AF108" s="209"/>
      <c r="AG108" s="209" t="s">
        <v>134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">
      <c r="A109" s="226"/>
      <c r="B109" s="227"/>
      <c r="C109" s="261" t="s">
        <v>163</v>
      </c>
      <c r="D109" s="230"/>
      <c r="E109" s="231">
        <v>7.53</v>
      </c>
      <c r="F109" s="229"/>
      <c r="G109" s="22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09"/>
      <c r="AA109" s="209"/>
      <c r="AB109" s="209"/>
      <c r="AC109" s="209"/>
      <c r="AD109" s="209"/>
      <c r="AE109" s="209"/>
      <c r="AF109" s="209"/>
      <c r="AG109" s="209" t="s">
        <v>134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">
      <c r="A110" s="226"/>
      <c r="B110" s="227"/>
      <c r="C110" s="261" t="s">
        <v>164</v>
      </c>
      <c r="D110" s="230"/>
      <c r="E110" s="231">
        <v>-0.9</v>
      </c>
      <c r="F110" s="229"/>
      <c r="G110" s="229"/>
      <c r="H110" s="229"/>
      <c r="I110" s="229"/>
      <c r="J110" s="229"/>
      <c r="K110" s="229"/>
      <c r="L110" s="229"/>
      <c r="M110" s="229"/>
      <c r="N110" s="228"/>
      <c r="O110" s="228"/>
      <c r="P110" s="228"/>
      <c r="Q110" s="228"/>
      <c r="R110" s="229"/>
      <c r="S110" s="229"/>
      <c r="T110" s="229"/>
      <c r="U110" s="229"/>
      <c r="V110" s="229"/>
      <c r="W110" s="229"/>
      <c r="X110" s="229"/>
      <c r="Y110" s="229"/>
      <c r="Z110" s="209"/>
      <c r="AA110" s="209"/>
      <c r="AB110" s="209"/>
      <c r="AC110" s="209"/>
      <c r="AD110" s="209"/>
      <c r="AE110" s="209"/>
      <c r="AF110" s="209"/>
      <c r="AG110" s="209" t="s">
        <v>134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x14ac:dyDescent="0.2">
      <c r="A111" s="235" t="s">
        <v>124</v>
      </c>
      <c r="B111" s="236" t="s">
        <v>65</v>
      </c>
      <c r="C111" s="259" t="s">
        <v>66</v>
      </c>
      <c r="D111" s="237"/>
      <c r="E111" s="238"/>
      <c r="F111" s="239"/>
      <c r="G111" s="239">
        <f>SUMIF(AG112:AG112,"&lt;&gt;NOR",G112:G112)</f>
        <v>0</v>
      </c>
      <c r="H111" s="239"/>
      <c r="I111" s="239">
        <f>SUM(I112:I112)</f>
        <v>0</v>
      </c>
      <c r="J111" s="239"/>
      <c r="K111" s="239">
        <f>SUM(K112:K112)</f>
        <v>0</v>
      </c>
      <c r="L111" s="239"/>
      <c r="M111" s="239">
        <f>SUM(M112:M112)</f>
        <v>0</v>
      </c>
      <c r="N111" s="238"/>
      <c r="O111" s="238">
        <f>SUM(O112:O112)</f>
        <v>0</v>
      </c>
      <c r="P111" s="238"/>
      <c r="Q111" s="238">
        <f>SUM(Q112:Q112)</f>
        <v>0</v>
      </c>
      <c r="R111" s="239"/>
      <c r="S111" s="239"/>
      <c r="T111" s="240"/>
      <c r="U111" s="234"/>
      <c r="V111" s="234">
        <f>SUM(V112:V112)</f>
        <v>4.2</v>
      </c>
      <c r="W111" s="234"/>
      <c r="X111" s="234"/>
      <c r="Y111" s="234"/>
      <c r="AG111" t="s">
        <v>125</v>
      </c>
    </row>
    <row r="112" spans="1:60" ht="22.5" outlineLevel="1" x14ac:dyDescent="0.2">
      <c r="A112" s="250">
        <v>19</v>
      </c>
      <c r="B112" s="251" t="s">
        <v>204</v>
      </c>
      <c r="C112" s="263" t="s">
        <v>205</v>
      </c>
      <c r="D112" s="252" t="s">
        <v>206</v>
      </c>
      <c r="E112" s="253">
        <v>2.0015100000000001</v>
      </c>
      <c r="F112" s="254"/>
      <c r="G112" s="255">
        <f>ROUND(E112*F112,2)</f>
        <v>0</v>
      </c>
      <c r="H112" s="254"/>
      <c r="I112" s="255">
        <f>ROUND(E112*H112,2)</f>
        <v>0</v>
      </c>
      <c r="J112" s="254"/>
      <c r="K112" s="255">
        <f>ROUND(E112*J112,2)</f>
        <v>0</v>
      </c>
      <c r="L112" s="255">
        <v>21</v>
      </c>
      <c r="M112" s="255">
        <f>G112*(1+L112/100)</f>
        <v>0</v>
      </c>
      <c r="N112" s="253">
        <v>0</v>
      </c>
      <c r="O112" s="253">
        <f>ROUND(E112*N112,2)</f>
        <v>0</v>
      </c>
      <c r="P112" s="253">
        <v>0</v>
      </c>
      <c r="Q112" s="253">
        <f>ROUND(E112*P112,2)</f>
        <v>0</v>
      </c>
      <c r="R112" s="255"/>
      <c r="S112" s="255" t="s">
        <v>129</v>
      </c>
      <c r="T112" s="256" t="s">
        <v>129</v>
      </c>
      <c r="U112" s="229">
        <v>2.1</v>
      </c>
      <c r="V112" s="229">
        <f>ROUND(E112*U112,2)</f>
        <v>4.2</v>
      </c>
      <c r="W112" s="229"/>
      <c r="X112" s="229" t="s">
        <v>207</v>
      </c>
      <c r="Y112" s="229" t="s">
        <v>131</v>
      </c>
      <c r="Z112" s="209"/>
      <c r="AA112" s="209"/>
      <c r="AB112" s="209"/>
      <c r="AC112" s="209"/>
      <c r="AD112" s="209"/>
      <c r="AE112" s="209"/>
      <c r="AF112" s="209"/>
      <c r="AG112" s="209" t="s">
        <v>208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x14ac:dyDescent="0.2">
      <c r="A113" s="235" t="s">
        <v>124</v>
      </c>
      <c r="B113" s="236" t="s">
        <v>67</v>
      </c>
      <c r="C113" s="259" t="s">
        <v>68</v>
      </c>
      <c r="D113" s="237"/>
      <c r="E113" s="238"/>
      <c r="F113" s="239"/>
      <c r="G113" s="239">
        <f>SUMIF(AG114:AG142,"&lt;&gt;NOR",G114:G142)</f>
        <v>0</v>
      </c>
      <c r="H113" s="239"/>
      <c r="I113" s="239">
        <f>SUM(I114:I142)</f>
        <v>0</v>
      </c>
      <c r="J113" s="239"/>
      <c r="K113" s="239">
        <f>SUM(K114:K142)</f>
        <v>0</v>
      </c>
      <c r="L113" s="239"/>
      <c r="M113" s="239">
        <f>SUM(M114:M142)</f>
        <v>0</v>
      </c>
      <c r="N113" s="238"/>
      <c r="O113" s="238">
        <f>SUM(O114:O142)</f>
        <v>0.05</v>
      </c>
      <c r="P113" s="238"/>
      <c r="Q113" s="238">
        <f>SUM(Q114:Q142)</f>
        <v>0</v>
      </c>
      <c r="R113" s="239"/>
      <c r="S113" s="239"/>
      <c r="T113" s="240"/>
      <c r="U113" s="234"/>
      <c r="V113" s="234">
        <f>SUM(V114:V142)</f>
        <v>6.23</v>
      </c>
      <c r="W113" s="234"/>
      <c r="X113" s="234"/>
      <c r="Y113" s="234"/>
      <c r="AG113" t="s">
        <v>125</v>
      </c>
    </row>
    <row r="114" spans="1:60" outlineLevel="1" x14ac:dyDescent="0.2">
      <c r="A114" s="242">
        <v>20</v>
      </c>
      <c r="B114" s="243" t="s">
        <v>209</v>
      </c>
      <c r="C114" s="260" t="s">
        <v>210</v>
      </c>
      <c r="D114" s="244" t="s">
        <v>128</v>
      </c>
      <c r="E114" s="245">
        <v>10.24</v>
      </c>
      <c r="F114" s="246"/>
      <c r="G114" s="247">
        <f>ROUND(E114*F114,2)</f>
        <v>0</v>
      </c>
      <c r="H114" s="246"/>
      <c r="I114" s="247">
        <f>ROUND(E114*H114,2)</f>
        <v>0</v>
      </c>
      <c r="J114" s="246"/>
      <c r="K114" s="247">
        <f>ROUND(E114*J114,2)</f>
        <v>0</v>
      </c>
      <c r="L114" s="247">
        <v>21</v>
      </c>
      <c r="M114" s="247">
        <f>G114*(1+L114/100)</f>
        <v>0</v>
      </c>
      <c r="N114" s="245">
        <v>3.6800000000000001E-3</v>
      </c>
      <c r="O114" s="245">
        <f>ROUND(E114*N114,2)</f>
        <v>0.04</v>
      </c>
      <c r="P114" s="245">
        <v>0</v>
      </c>
      <c r="Q114" s="245">
        <f>ROUND(E114*P114,2)</f>
        <v>0</v>
      </c>
      <c r="R114" s="247"/>
      <c r="S114" s="247" t="s">
        <v>129</v>
      </c>
      <c r="T114" s="248" t="s">
        <v>129</v>
      </c>
      <c r="U114" s="229">
        <v>0.38500000000000001</v>
      </c>
      <c r="V114" s="229">
        <f>ROUND(E114*U114,2)</f>
        <v>3.94</v>
      </c>
      <c r="W114" s="229"/>
      <c r="X114" s="229" t="s">
        <v>130</v>
      </c>
      <c r="Y114" s="229" t="s">
        <v>131</v>
      </c>
      <c r="Z114" s="209"/>
      <c r="AA114" s="209"/>
      <c r="AB114" s="209"/>
      <c r="AC114" s="209"/>
      <c r="AD114" s="209"/>
      <c r="AE114" s="209"/>
      <c r="AF114" s="209"/>
      <c r="AG114" s="209" t="s">
        <v>132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">
      <c r="A115" s="226"/>
      <c r="B115" s="227"/>
      <c r="C115" s="262" t="s">
        <v>211</v>
      </c>
      <c r="D115" s="249"/>
      <c r="E115" s="249"/>
      <c r="F115" s="249"/>
      <c r="G115" s="24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09"/>
      <c r="AA115" s="209"/>
      <c r="AB115" s="209"/>
      <c r="AC115" s="209"/>
      <c r="AD115" s="209"/>
      <c r="AE115" s="209"/>
      <c r="AF115" s="209"/>
      <c r="AG115" s="209" t="s">
        <v>140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">
      <c r="A116" s="226"/>
      <c r="B116" s="227"/>
      <c r="C116" s="261" t="s">
        <v>212</v>
      </c>
      <c r="D116" s="230"/>
      <c r="E116" s="231"/>
      <c r="F116" s="229"/>
      <c r="G116" s="229"/>
      <c r="H116" s="229"/>
      <c r="I116" s="229"/>
      <c r="J116" s="229"/>
      <c r="K116" s="229"/>
      <c r="L116" s="229"/>
      <c r="M116" s="229"/>
      <c r="N116" s="228"/>
      <c r="O116" s="228"/>
      <c r="P116" s="228"/>
      <c r="Q116" s="228"/>
      <c r="R116" s="229"/>
      <c r="S116" s="229"/>
      <c r="T116" s="229"/>
      <c r="U116" s="229"/>
      <c r="V116" s="229"/>
      <c r="W116" s="229"/>
      <c r="X116" s="229"/>
      <c r="Y116" s="229"/>
      <c r="Z116" s="209"/>
      <c r="AA116" s="209"/>
      <c r="AB116" s="209"/>
      <c r="AC116" s="209"/>
      <c r="AD116" s="209"/>
      <c r="AE116" s="209"/>
      <c r="AF116" s="209"/>
      <c r="AG116" s="209" t="s">
        <v>134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3" x14ac:dyDescent="0.2">
      <c r="A117" s="226"/>
      <c r="B117" s="227"/>
      <c r="C117" s="261" t="s">
        <v>141</v>
      </c>
      <c r="D117" s="230"/>
      <c r="E117" s="231">
        <v>1.6</v>
      </c>
      <c r="F117" s="229"/>
      <c r="G117" s="229"/>
      <c r="H117" s="229"/>
      <c r="I117" s="229"/>
      <c r="J117" s="229"/>
      <c r="K117" s="229"/>
      <c r="L117" s="229"/>
      <c r="M117" s="229"/>
      <c r="N117" s="228"/>
      <c r="O117" s="228"/>
      <c r="P117" s="228"/>
      <c r="Q117" s="228"/>
      <c r="R117" s="229"/>
      <c r="S117" s="229"/>
      <c r="T117" s="229"/>
      <c r="U117" s="229"/>
      <c r="V117" s="229"/>
      <c r="W117" s="229"/>
      <c r="X117" s="229"/>
      <c r="Y117" s="229"/>
      <c r="Z117" s="209"/>
      <c r="AA117" s="209"/>
      <c r="AB117" s="209"/>
      <c r="AC117" s="209"/>
      <c r="AD117" s="209"/>
      <c r="AE117" s="209"/>
      <c r="AF117" s="209"/>
      <c r="AG117" s="209" t="s">
        <v>134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">
      <c r="A118" s="226"/>
      <c r="B118" s="227"/>
      <c r="C118" s="261" t="s">
        <v>142</v>
      </c>
      <c r="D118" s="230"/>
      <c r="E118" s="231">
        <v>1.5</v>
      </c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09"/>
      <c r="AA118" s="209"/>
      <c r="AB118" s="209"/>
      <c r="AC118" s="209"/>
      <c r="AD118" s="209"/>
      <c r="AE118" s="209"/>
      <c r="AF118" s="209"/>
      <c r="AG118" s="209" t="s">
        <v>134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">
      <c r="A119" s="226"/>
      <c r="B119" s="227"/>
      <c r="C119" s="261" t="s">
        <v>143</v>
      </c>
      <c r="D119" s="230"/>
      <c r="E119" s="231">
        <v>1.6</v>
      </c>
      <c r="F119" s="229"/>
      <c r="G119" s="229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09"/>
      <c r="AA119" s="209"/>
      <c r="AB119" s="209"/>
      <c r="AC119" s="209"/>
      <c r="AD119" s="209"/>
      <c r="AE119" s="209"/>
      <c r="AF119" s="209"/>
      <c r="AG119" s="209" t="s">
        <v>134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">
      <c r="A120" s="226"/>
      <c r="B120" s="227"/>
      <c r="C120" s="261" t="s">
        <v>144</v>
      </c>
      <c r="D120" s="230"/>
      <c r="E120" s="231">
        <v>1.5</v>
      </c>
      <c r="F120" s="229"/>
      <c r="G120" s="229"/>
      <c r="H120" s="229"/>
      <c r="I120" s="229"/>
      <c r="J120" s="229"/>
      <c r="K120" s="229"/>
      <c r="L120" s="229"/>
      <c r="M120" s="229"/>
      <c r="N120" s="228"/>
      <c r="O120" s="228"/>
      <c r="P120" s="228"/>
      <c r="Q120" s="228"/>
      <c r="R120" s="229"/>
      <c r="S120" s="229"/>
      <c r="T120" s="229"/>
      <c r="U120" s="229"/>
      <c r="V120" s="229"/>
      <c r="W120" s="229"/>
      <c r="X120" s="229"/>
      <c r="Y120" s="229"/>
      <c r="Z120" s="209"/>
      <c r="AA120" s="209"/>
      <c r="AB120" s="209"/>
      <c r="AC120" s="209"/>
      <c r="AD120" s="209"/>
      <c r="AE120" s="209"/>
      <c r="AF120" s="209"/>
      <c r="AG120" s="209" t="s">
        <v>134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3" x14ac:dyDescent="0.2">
      <c r="A121" s="226"/>
      <c r="B121" s="227"/>
      <c r="C121" s="264" t="s">
        <v>213</v>
      </c>
      <c r="D121" s="232"/>
      <c r="E121" s="233">
        <v>6.2</v>
      </c>
      <c r="F121" s="229"/>
      <c r="G121" s="229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09"/>
      <c r="AA121" s="209"/>
      <c r="AB121" s="209"/>
      <c r="AC121" s="209"/>
      <c r="AD121" s="209"/>
      <c r="AE121" s="209"/>
      <c r="AF121" s="209"/>
      <c r="AG121" s="209" t="s">
        <v>134</v>
      </c>
      <c r="AH121" s="209">
        <v>1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">
      <c r="A122" s="226"/>
      <c r="B122" s="227"/>
      <c r="C122" s="261" t="s">
        <v>214</v>
      </c>
      <c r="D122" s="230"/>
      <c r="E122" s="231"/>
      <c r="F122" s="229"/>
      <c r="G122" s="229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09"/>
      <c r="AA122" s="209"/>
      <c r="AB122" s="209"/>
      <c r="AC122" s="209"/>
      <c r="AD122" s="209"/>
      <c r="AE122" s="209"/>
      <c r="AF122" s="209"/>
      <c r="AG122" s="209" t="s">
        <v>134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">
      <c r="A123" s="226"/>
      <c r="B123" s="227"/>
      <c r="C123" s="261" t="s">
        <v>150</v>
      </c>
      <c r="D123" s="230"/>
      <c r="E123" s="231"/>
      <c r="F123" s="229"/>
      <c r="G123" s="229"/>
      <c r="H123" s="229"/>
      <c r="I123" s="229"/>
      <c r="J123" s="229"/>
      <c r="K123" s="229"/>
      <c r="L123" s="229"/>
      <c r="M123" s="229"/>
      <c r="N123" s="228"/>
      <c r="O123" s="228"/>
      <c r="P123" s="228"/>
      <c r="Q123" s="228"/>
      <c r="R123" s="229"/>
      <c r="S123" s="229"/>
      <c r="T123" s="229"/>
      <c r="U123" s="229"/>
      <c r="V123" s="229"/>
      <c r="W123" s="229"/>
      <c r="X123" s="229"/>
      <c r="Y123" s="229"/>
      <c r="Z123" s="209"/>
      <c r="AA123" s="209"/>
      <c r="AB123" s="209"/>
      <c r="AC123" s="209"/>
      <c r="AD123" s="209"/>
      <c r="AE123" s="209"/>
      <c r="AF123" s="209"/>
      <c r="AG123" s="209" t="s">
        <v>134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">
      <c r="A124" s="226"/>
      <c r="B124" s="227"/>
      <c r="C124" s="261" t="s">
        <v>215</v>
      </c>
      <c r="D124" s="230"/>
      <c r="E124" s="231">
        <v>1.02</v>
      </c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09"/>
      <c r="AA124" s="209"/>
      <c r="AB124" s="209"/>
      <c r="AC124" s="209"/>
      <c r="AD124" s="209"/>
      <c r="AE124" s="209"/>
      <c r="AF124" s="209"/>
      <c r="AG124" s="209" t="s">
        <v>134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">
      <c r="A125" s="226"/>
      <c r="B125" s="227"/>
      <c r="C125" s="261" t="s">
        <v>153</v>
      </c>
      <c r="D125" s="230"/>
      <c r="E125" s="231"/>
      <c r="F125" s="229"/>
      <c r="G125" s="229"/>
      <c r="H125" s="229"/>
      <c r="I125" s="229"/>
      <c r="J125" s="229"/>
      <c r="K125" s="229"/>
      <c r="L125" s="229"/>
      <c r="M125" s="229"/>
      <c r="N125" s="228"/>
      <c r="O125" s="228"/>
      <c r="P125" s="228"/>
      <c r="Q125" s="228"/>
      <c r="R125" s="229"/>
      <c r="S125" s="229"/>
      <c r="T125" s="229"/>
      <c r="U125" s="229"/>
      <c r="V125" s="229"/>
      <c r="W125" s="229"/>
      <c r="X125" s="229"/>
      <c r="Y125" s="229"/>
      <c r="Z125" s="209"/>
      <c r="AA125" s="209"/>
      <c r="AB125" s="209"/>
      <c r="AC125" s="209"/>
      <c r="AD125" s="209"/>
      <c r="AE125" s="209"/>
      <c r="AF125" s="209"/>
      <c r="AG125" s="209" t="s">
        <v>134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">
      <c r="A126" s="226"/>
      <c r="B126" s="227"/>
      <c r="C126" s="261" t="s">
        <v>216</v>
      </c>
      <c r="D126" s="230"/>
      <c r="E126" s="231">
        <v>1</v>
      </c>
      <c r="F126" s="229"/>
      <c r="G126" s="229"/>
      <c r="H126" s="229"/>
      <c r="I126" s="229"/>
      <c r="J126" s="229"/>
      <c r="K126" s="229"/>
      <c r="L126" s="229"/>
      <c r="M126" s="229"/>
      <c r="N126" s="228"/>
      <c r="O126" s="228"/>
      <c r="P126" s="228"/>
      <c r="Q126" s="228"/>
      <c r="R126" s="229"/>
      <c r="S126" s="229"/>
      <c r="T126" s="229"/>
      <c r="U126" s="229"/>
      <c r="V126" s="229"/>
      <c r="W126" s="229"/>
      <c r="X126" s="229"/>
      <c r="Y126" s="229"/>
      <c r="Z126" s="209"/>
      <c r="AA126" s="209"/>
      <c r="AB126" s="209"/>
      <c r="AC126" s="209"/>
      <c r="AD126" s="209"/>
      <c r="AE126" s="209"/>
      <c r="AF126" s="209"/>
      <c r="AG126" s="209" t="s">
        <v>134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3" x14ac:dyDescent="0.2">
      <c r="A127" s="226"/>
      <c r="B127" s="227"/>
      <c r="C127" s="261" t="s">
        <v>156</v>
      </c>
      <c r="D127" s="230"/>
      <c r="E127" s="231"/>
      <c r="F127" s="229"/>
      <c r="G127" s="229"/>
      <c r="H127" s="229"/>
      <c r="I127" s="229"/>
      <c r="J127" s="229"/>
      <c r="K127" s="229"/>
      <c r="L127" s="229"/>
      <c r="M127" s="229"/>
      <c r="N127" s="228"/>
      <c r="O127" s="228"/>
      <c r="P127" s="228"/>
      <c r="Q127" s="228"/>
      <c r="R127" s="229"/>
      <c r="S127" s="229"/>
      <c r="T127" s="229"/>
      <c r="U127" s="229"/>
      <c r="V127" s="229"/>
      <c r="W127" s="229"/>
      <c r="X127" s="229"/>
      <c r="Y127" s="229"/>
      <c r="Z127" s="209"/>
      <c r="AA127" s="209"/>
      <c r="AB127" s="209"/>
      <c r="AC127" s="209"/>
      <c r="AD127" s="209"/>
      <c r="AE127" s="209"/>
      <c r="AF127" s="209"/>
      <c r="AG127" s="209" t="s">
        <v>134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">
      <c r="A128" s="226"/>
      <c r="B128" s="227"/>
      <c r="C128" s="261" t="s">
        <v>215</v>
      </c>
      <c r="D128" s="230"/>
      <c r="E128" s="231">
        <v>1.02</v>
      </c>
      <c r="F128" s="229"/>
      <c r="G128" s="229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09"/>
      <c r="AA128" s="209"/>
      <c r="AB128" s="209"/>
      <c r="AC128" s="209"/>
      <c r="AD128" s="209"/>
      <c r="AE128" s="209"/>
      <c r="AF128" s="209"/>
      <c r="AG128" s="209" t="s">
        <v>134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3" x14ac:dyDescent="0.2">
      <c r="A129" s="226"/>
      <c r="B129" s="227"/>
      <c r="C129" s="261" t="s">
        <v>157</v>
      </c>
      <c r="D129" s="230"/>
      <c r="E129" s="231"/>
      <c r="F129" s="229"/>
      <c r="G129" s="229"/>
      <c r="H129" s="229"/>
      <c r="I129" s="229"/>
      <c r="J129" s="229"/>
      <c r="K129" s="229"/>
      <c r="L129" s="229"/>
      <c r="M129" s="229"/>
      <c r="N129" s="228"/>
      <c r="O129" s="228"/>
      <c r="P129" s="228"/>
      <c r="Q129" s="228"/>
      <c r="R129" s="229"/>
      <c r="S129" s="229"/>
      <c r="T129" s="229"/>
      <c r="U129" s="229"/>
      <c r="V129" s="229"/>
      <c r="W129" s="229"/>
      <c r="X129" s="229"/>
      <c r="Y129" s="229"/>
      <c r="Z129" s="209"/>
      <c r="AA129" s="209"/>
      <c r="AB129" s="209"/>
      <c r="AC129" s="209"/>
      <c r="AD129" s="209"/>
      <c r="AE129" s="209"/>
      <c r="AF129" s="209"/>
      <c r="AG129" s="209" t="s">
        <v>134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3" x14ac:dyDescent="0.2">
      <c r="A130" s="226"/>
      <c r="B130" s="227"/>
      <c r="C130" s="261" t="s">
        <v>216</v>
      </c>
      <c r="D130" s="230"/>
      <c r="E130" s="231">
        <v>1</v>
      </c>
      <c r="F130" s="229"/>
      <c r="G130" s="229"/>
      <c r="H130" s="229"/>
      <c r="I130" s="229"/>
      <c r="J130" s="229"/>
      <c r="K130" s="229"/>
      <c r="L130" s="229"/>
      <c r="M130" s="229"/>
      <c r="N130" s="228"/>
      <c r="O130" s="228"/>
      <c r="P130" s="228"/>
      <c r="Q130" s="228"/>
      <c r="R130" s="229"/>
      <c r="S130" s="229"/>
      <c r="T130" s="229"/>
      <c r="U130" s="229"/>
      <c r="V130" s="229"/>
      <c r="W130" s="229"/>
      <c r="X130" s="229"/>
      <c r="Y130" s="229"/>
      <c r="Z130" s="209"/>
      <c r="AA130" s="209"/>
      <c r="AB130" s="209"/>
      <c r="AC130" s="209"/>
      <c r="AD130" s="209"/>
      <c r="AE130" s="209"/>
      <c r="AF130" s="209"/>
      <c r="AG130" s="209" t="s">
        <v>134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">
      <c r="A131" s="226"/>
      <c r="B131" s="227"/>
      <c r="C131" s="264" t="s">
        <v>213</v>
      </c>
      <c r="D131" s="232"/>
      <c r="E131" s="233">
        <v>4.04</v>
      </c>
      <c r="F131" s="229"/>
      <c r="G131" s="229"/>
      <c r="H131" s="229"/>
      <c r="I131" s="229"/>
      <c r="J131" s="229"/>
      <c r="K131" s="229"/>
      <c r="L131" s="229"/>
      <c r="M131" s="229"/>
      <c r="N131" s="228"/>
      <c r="O131" s="228"/>
      <c r="P131" s="228"/>
      <c r="Q131" s="228"/>
      <c r="R131" s="229"/>
      <c r="S131" s="229"/>
      <c r="T131" s="229"/>
      <c r="U131" s="229"/>
      <c r="V131" s="229"/>
      <c r="W131" s="229"/>
      <c r="X131" s="229"/>
      <c r="Y131" s="229"/>
      <c r="Z131" s="209"/>
      <c r="AA131" s="209"/>
      <c r="AB131" s="209"/>
      <c r="AC131" s="209"/>
      <c r="AD131" s="209"/>
      <c r="AE131" s="209"/>
      <c r="AF131" s="209"/>
      <c r="AG131" s="209" t="s">
        <v>134</v>
      </c>
      <c r="AH131" s="209">
        <v>1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ht="22.5" outlineLevel="1" x14ac:dyDescent="0.2">
      <c r="A132" s="242">
        <v>21</v>
      </c>
      <c r="B132" s="243" t="s">
        <v>217</v>
      </c>
      <c r="C132" s="260" t="s">
        <v>218</v>
      </c>
      <c r="D132" s="244" t="s">
        <v>219</v>
      </c>
      <c r="E132" s="245">
        <v>20.2</v>
      </c>
      <c r="F132" s="246"/>
      <c r="G132" s="247">
        <f>ROUND(E132*F132,2)</f>
        <v>0</v>
      </c>
      <c r="H132" s="246"/>
      <c r="I132" s="247">
        <f>ROUND(E132*H132,2)</f>
        <v>0</v>
      </c>
      <c r="J132" s="246"/>
      <c r="K132" s="247">
        <f>ROUND(E132*J132,2)</f>
        <v>0</v>
      </c>
      <c r="L132" s="247">
        <v>21</v>
      </c>
      <c r="M132" s="247">
        <f>G132*(1+L132/100)</f>
        <v>0</v>
      </c>
      <c r="N132" s="245">
        <v>3.2000000000000003E-4</v>
      </c>
      <c r="O132" s="245">
        <f>ROUND(E132*N132,2)</f>
        <v>0.01</v>
      </c>
      <c r="P132" s="245">
        <v>0</v>
      </c>
      <c r="Q132" s="245">
        <f>ROUND(E132*P132,2)</f>
        <v>0</v>
      </c>
      <c r="R132" s="247"/>
      <c r="S132" s="247" t="s">
        <v>129</v>
      </c>
      <c r="T132" s="248" t="s">
        <v>129</v>
      </c>
      <c r="U132" s="229">
        <v>0.11</v>
      </c>
      <c r="V132" s="229">
        <f>ROUND(E132*U132,2)</f>
        <v>2.2200000000000002</v>
      </c>
      <c r="W132" s="229"/>
      <c r="X132" s="229" t="s">
        <v>130</v>
      </c>
      <c r="Y132" s="229" t="s">
        <v>131</v>
      </c>
      <c r="Z132" s="209"/>
      <c r="AA132" s="209"/>
      <c r="AB132" s="209"/>
      <c r="AC132" s="209"/>
      <c r="AD132" s="209"/>
      <c r="AE132" s="209"/>
      <c r="AF132" s="209"/>
      <c r="AG132" s="209" t="s">
        <v>132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2" x14ac:dyDescent="0.2">
      <c r="A133" s="226"/>
      <c r="B133" s="227"/>
      <c r="C133" s="261" t="s">
        <v>214</v>
      </c>
      <c r="D133" s="230"/>
      <c r="E133" s="231"/>
      <c r="F133" s="229"/>
      <c r="G133" s="229"/>
      <c r="H133" s="229"/>
      <c r="I133" s="229"/>
      <c r="J133" s="229"/>
      <c r="K133" s="229"/>
      <c r="L133" s="229"/>
      <c r="M133" s="229"/>
      <c r="N133" s="228"/>
      <c r="O133" s="228"/>
      <c r="P133" s="228"/>
      <c r="Q133" s="228"/>
      <c r="R133" s="229"/>
      <c r="S133" s="229"/>
      <c r="T133" s="229"/>
      <c r="U133" s="229"/>
      <c r="V133" s="229"/>
      <c r="W133" s="229"/>
      <c r="X133" s="229"/>
      <c r="Y133" s="229"/>
      <c r="Z133" s="209"/>
      <c r="AA133" s="209"/>
      <c r="AB133" s="209"/>
      <c r="AC133" s="209"/>
      <c r="AD133" s="209"/>
      <c r="AE133" s="209"/>
      <c r="AF133" s="209"/>
      <c r="AG133" s="209" t="s">
        <v>134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">
      <c r="A134" s="226"/>
      <c r="B134" s="227"/>
      <c r="C134" s="261" t="s">
        <v>150</v>
      </c>
      <c r="D134" s="230"/>
      <c r="E134" s="231"/>
      <c r="F134" s="229"/>
      <c r="G134" s="229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09"/>
      <c r="AA134" s="209"/>
      <c r="AB134" s="209"/>
      <c r="AC134" s="209"/>
      <c r="AD134" s="209"/>
      <c r="AE134" s="209"/>
      <c r="AF134" s="209"/>
      <c r="AG134" s="209" t="s">
        <v>134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">
      <c r="A135" s="226"/>
      <c r="B135" s="227"/>
      <c r="C135" s="261" t="s">
        <v>220</v>
      </c>
      <c r="D135" s="230"/>
      <c r="E135" s="231">
        <v>5.08</v>
      </c>
      <c r="F135" s="229"/>
      <c r="G135" s="229"/>
      <c r="H135" s="229"/>
      <c r="I135" s="229"/>
      <c r="J135" s="229"/>
      <c r="K135" s="229"/>
      <c r="L135" s="229"/>
      <c r="M135" s="229"/>
      <c r="N135" s="228"/>
      <c r="O135" s="228"/>
      <c r="P135" s="228"/>
      <c r="Q135" s="228"/>
      <c r="R135" s="229"/>
      <c r="S135" s="229"/>
      <c r="T135" s="229"/>
      <c r="U135" s="229"/>
      <c r="V135" s="229"/>
      <c r="W135" s="229"/>
      <c r="X135" s="229"/>
      <c r="Y135" s="229"/>
      <c r="Z135" s="209"/>
      <c r="AA135" s="209"/>
      <c r="AB135" s="209"/>
      <c r="AC135" s="209"/>
      <c r="AD135" s="209"/>
      <c r="AE135" s="209"/>
      <c r="AF135" s="209"/>
      <c r="AG135" s="209" t="s">
        <v>134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">
      <c r="A136" s="226"/>
      <c r="B136" s="227"/>
      <c r="C136" s="261" t="s">
        <v>153</v>
      </c>
      <c r="D136" s="230"/>
      <c r="E136" s="231"/>
      <c r="F136" s="229"/>
      <c r="G136" s="229"/>
      <c r="H136" s="229"/>
      <c r="I136" s="229"/>
      <c r="J136" s="229"/>
      <c r="K136" s="229"/>
      <c r="L136" s="229"/>
      <c r="M136" s="229"/>
      <c r="N136" s="228"/>
      <c r="O136" s="228"/>
      <c r="P136" s="228"/>
      <c r="Q136" s="228"/>
      <c r="R136" s="229"/>
      <c r="S136" s="229"/>
      <c r="T136" s="229"/>
      <c r="U136" s="229"/>
      <c r="V136" s="229"/>
      <c r="W136" s="229"/>
      <c r="X136" s="229"/>
      <c r="Y136" s="229"/>
      <c r="Z136" s="209"/>
      <c r="AA136" s="209"/>
      <c r="AB136" s="209"/>
      <c r="AC136" s="209"/>
      <c r="AD136" s="209"/>
      <c r="AE136" s="209"/>
      <c r="AF136" s="209"/>
      <c r="AG136" s="209" t="s">
        <v>134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">
      <c r="A137" s="226"/>
      <c r="B137" s="227"/>
      <c r="C137" s="261" t="s">
        <v>221</v>
      </c>
      <c r="D137" s="230"/>
      <c r="E137" s="231">
        <v>5.0199999999999996</v>
      </c>
      <c r="F137" s="229"/>
      <c r="G137" s="229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09"/>
      <c r="AA137" s="209"/>
      <c r="AB137" s="209"/>
      <c r="AC137" s="209"/>
      <c r="AD137" s="209"/>
      <c r="AE137" s="209"/>
      <c r="AF137" s="209"/>
      <c r="AG137" s="209" t="s">
        <v>134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">
      <c r="A138" s="226"/>
      <c r="B138" s="227"/>
      <c r="C138" s="261" t="s">
        <v>156</v>
      </c>
      <c r="D138" s="230"/>
      <c r="E138" s="231"/>
      <c r="F138" s="229"/>
      <c r="G138" s="229"/>
      <c r="H138" s="229"/>
      <c r="I138" s="229"/>
      <c r="J138" s="229"/>
      <c r="K138" s="229"/>
      <c r="L138" s="229"/>
      <c r="M138" s="229"/>
      <c r="N138" s="228"/>
      <c r="O138" s="228"/>
      <c r="P138" s="228"/>
      <c r="Q138" s="228"/>
      <c r="R138" s="229"/>
      <c r="S138" s="229"/>
      <c r="T138" s="229"/>
      <c r="U138" s="229"/>
      <c r="V138" s="229"/>
      <c r="W138" s="229"/>
      <c r="X138" s="229"/>
      <c r="Y138" s="229"/>
      <c r="Z138" s="209"/>
      <c r="AA138" s="209"/>
      <c r="AB138" s="209"/>
      <c r="AC138" s="209"/>
      <c r="AD138" s="209"/>
      <c r="AE138" s="209"/>
      <c r="AF138" s="209"/>
      <c r="AG138" s="209" t="s">
        <v>134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">
      <c r="A139" s="226"/>
      <c r="B139" s="227"/>
      <c r="C139" s="261" t="s">
        <v>220</v>
      </c>
      <c r="D139" s="230"/>
      <c r="E139" s="231">
        <v>5.08</v>
      </c>
      <c r="F139" s="229"/>
      <c r="G139" s="229"/>
      <c r="H139" s="229"/>
      <c r="I139" s="229"/>
      <c r="J139" s="229"/>
      <c r="K139" s="229"/>
      <c r="L139" s="229"/>
      <c r="M139" s="229"/>
      <c r="N139" s="228"/>
      <c r="O139" s="228"/>
      <c r="P139" s="228"/>
      <c r="Q139" s="228"/>
      <c r="R139" s="229"/>
      <c r="S139" s="229"/>
      <c r="T139" s="229"/>
      <c r="U139" s="229"/>
      <c r="V139" s="229"/>
      <c r="W139" s="229"/>
      <c r="X139" s="229"/>
      <c r="Y139" s="229"/>
      <c r="Z139" s="209"/>
      <c r="AA139" s="209"/>
      <c r="AB139" s="209"/>
      <c r="AC139" s="209"/>
      <c r="AD139" s="209"/>
      <c r="AE139" s="209"/>
      <c r="AF139" s="209"/>
      <c r="AG139" s="209" t="s">
        <v>134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3" x14ac:dyDescent="0.2">
      <c r="A140" s="226"/>
      <c r="B140" s="227"/>
      <c r="C140" s="261" t="s">
        <v>157</v>
      </c>
      <c r="D140" s="230"/>
      <c r="E140" s="231"/>
      <c r="F140" s="229"/>
      <c r="G140" s="229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09"/>
      <c r="AA140" s="209"/>
      <c r="AB140" s="209"/>
      <c r="AC140" s="209"/>
      <c r="AD140" s="209"/>
      <c r="AE140" s="209"/>
      <c r="AF140" s="209"/>
      <c r="AG140" s="209" t="s">
        <v>134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3" x14ac:dyDescent="0.2">
      <c r="A141" s="226"/>
      <c r="B141" s="227"/>
      <c r="C141" s="261" t="s">
        <v>221</v>
      </c>
      <c r="D141" s="230"/>
      <c r="E141" s="231">
        <v>5.0199999999999996</v>
      </c>
      <c r="F141" s="229"/>
      <c r="G141" s="229"/>
      <c r="H141" s="229"/>
      <c r="I141" s="229"/>
      <c r="J141" s="229"/>
      <c r="K141" s="229"/>
      <c r="L141" s="229"/>
      <c r="M141" s="229"/>
      <c r="N141" s="228"/>
      <c r="O141" s="228"/>
      <c r="P141" s="228"/>
      <c r="Q141" s="228"/>
      <c r="R141" s="229"/>
      <c r="S141" s="229"/>
      <c r="T141" s="229"/>
      <c r="U141" s="229"/>
      <c r="V141" s="229"/>
      <c r="W141" s="229"/>
      <c r="X141" s="229"/>
      <c r="Y141" s="229"/>
      <c r="Z141" s="209"/>
      <c r="AA141" s="209"/>
      <c r="AB141" s="209"/>
      <c r="AC141" s="209"/>
      <c r="AD141" s="209"/>
      <c r="AE141" s="209"/>
      <c r="AF141" s="209"/>
      <c r="AG141" s="209" t="s">
        <v>134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ht="22.5" outlineLevel="1" x14ac:dyDescent="0.2">
      <c r="A142" s="250">
        <v>22</v>
      </c>
      <c r="B142" s="251" t="s">
        <v>222</v>
      </c>
      <c r="C142" s="263" t="s">
        <v>223</v>
      </c>
      <c r="D142" s="252" t="s">
        <v>206</v>
      </c>
      <c r="E142" s="253">
        <v>4.4150000000000002E-2</v>
      </c>
      <c r="F142" s="254"/>
      <c r="G142" s="255">
        <f>ROUND(E142*F142,2)</f>
        <v>0</v>
      </c>
      <c r="H142" s="254"/>
      <c r="I142" s="255">
        <f>ROUND(E142*H142,2)</f>
        <v>0</v>
      </c>
      <c r="J142" s="254"/>
      <c r="K142" s="255">
        <f>ROUND(E142*J142,2)</f>
        <v>0</v>
      </c>
      <c r="L142" s="255">
        <v>21</v>
      </c>
      <c r="M142" s="255">
        <f>G142*(1+L142/100)</f>
        <v>0</v>
      </c>
      <c r="N142" s="253">
        <v>0</v>
      </c>
      <c r="O142" s="253">
        <f>ROUND(E142*N142,2)</f>
        <v>0</v>
      </c>
      <c r="P142" s="253">
        <v>0</v>
      </c>
      <c r="Q142" s="253">
        <f>ROUND(E142*P142,2)</f>
        <v>0</v>
      </c>
      <c r="R142" s="255"/>
      <c r="S142" s="255" t="s">
        <v>129</v>
      </c>
      <c r="T142" s="256" t="s">
        <v>129</v>
      </c>
      <c r="U142" s="229">
        <v>1.5669999999999999</v>
      </c>
      <c r="V142" s="229">
        <f>ROUND(E142*U142,2)</f>
        <v>7.0000000000000007E-2</v>
      </c>
      <c r="W142" s="229"/>
      <c r="X142" s="229" t="s">
        <v>207</v>
      </c>
      <c r="Y142" s="229" t="s">
        <v>131</v>
      </c>
      <c r="Z142" s="209"/>
      <c r="AA142" s="209"/>
      <c r="AB142" s="209"/>
      <c r="AC142" s="209"/>
      <c r="AD142" s="209"/>
      <c r="AE142" s="209"/>
      <c r="AF142" s="209"/>
      <c r="AG142" s="209" t="s">
        <v>208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x14ac:dyDescent="0.2">
      <c r="A143" s="235" t="s">
        <v>124</v>
      </c>
      <c r="B143" s="236" t="s">
        <v>69</v>
      </c>
      <c r="C143" s="259" t="s">
        <v>70</v>
      </c>
      <c r="D143" s="237"/>
      <c r="E143" s="238"/>
      <c r="F143" s="239"/>
      <c r="G143" s="239">
        <f>SUMIF(AG144:AG151,"&lt;&gt;NOR",G144:G151)</f>
        <v>0</v>
      </c>
      <c r="H143" s="239"/>
      <c r="I143" s="239">
        <f>SUM(I144:I151)</f>
        <v>0</v>
      </c>
      <c r="J143" s="239"/>
      <c r="K143" s="239">
        <f>SUM(K144:K151)</f>
        <v>0</v>
      </c>
      <c r="L143" s="239"/>
      <c r="M143" s="239">
        <f>SUM(M144:M151)</f>
        <v>0</v>
      </c>
      <c r="N143" s="238"/>
      <c r="O143" s="238">
        <f>SUM(O144:O151)</f>
        <v>0.01</v>
      </c>
      <c r="P143" s="238"/>
      <c r="Q143" s="238">
        <f>SUM(Q144:Q151)</f>
        <v>0</v>
      </c>
      <c r="R143" s="239"/>
      <c r="S143" s="239"/>
      <c r="T143" s="240"/>
      <c r="U143" s="234"/>
      <c r="V143" s="234">
        <f>SUM(V144:V151)</f>
        <v>1.5999999999999999</v>
      </c>
      <c r="W143" s="234"/>
      <c r="X143" s="234"/>
      <c r="Y143" s="234"/>
      <c r="AG143" t="s">
        <v>125</v>
      </c>
    </row>
    <row r="144" spans="1:60" ht="33.75" outlineLevel="1" x14ac:dyDescent="0.2">
      <c r="A144" s="242">
        <v>23</v>
      </c>
      <c r="B144" s="243" t="s">
        <v>224</v>
      </c>
      <c r="C144" s="260" t="s">
        <v>225</v>
      </c>
      <c r="D144" s="244" t="s">
        <v>195</v>
      </c>
      <c r="E144" s="245">
        <v>1</v>
      </c>
      <c r="F144" s="246"/>
      <c r="G144" s="247">
        <f>ROUND(E144*F144,2)</f>
        <v>0</v>
      </c>
      <c r="H144" s="246"/>
      <c r="I144" s="247">
        <f>ROUND(E144*H144,2)</f>
        <v>0</v>
      </c>
      <c r="J144" s="246"/>
      <c r="K144" s="247">
        <f>ROUND(E144*J144,2)</f>
        <v>0</v>
      </c>
      <c r="L144" s="247">
        <v>21</v>
      </c>
      <c r="M144" s="247">
        <f>G144*(1+L144/100)</f>
        <v>0</v>
      </c>
      <c r="N144" s="245">
        <v>7.0200000000000002E-3</v>
      </c>
      <c r="O144" s="245">
        <f>ROUND(E144*N144,2)</f>
        <v>0.01</v>
      </c>
      <c r="P144" s="245">
        <v>0</v>
      </c>
      <c r="Q144" s="245">
        <f>ROUND(E144*P144,2)</f>
        <v>0</v>
      </c>
      <c r="R144" s="247"/>
      <c r="S144" s="247" t="s">
        <v>129</v>
      </c>
      <c r="T144" s="248" t="s">
        <v>129</v>
      </c>
      <c r="U144" s="229">
        <v>0.80400000000000005</v>
      </c>
      <c r="V144" s="229">
        <f>ROUND(E144*U144,2)</f>
        <v>0.8</v>
      </c>
      <c r="W144" s="229"/>
      <c r="X144" s="229" t="s">
        <v>130</v>
      </c>
      <c r="Y144" s="229" t="s">
        <v>131</v>
      </c>
      <c r="Z144" s="209"/>
      <c r="AA144" s="209"/>
      <c r="AB144" s="209"/>
      <c r="AC144" s="209"/>
      <c r="AD144" s="209"/>
      <c r="AE144" s="209"/>
      <c r="AF144" s="209"/>
      <c r="AG144" s="209" t="s">
        <v>132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2" x14ac:dyDescent="0.2">
      <c r="A145" s="226"/>
      <c r="B145" s="227"/>
      <c r="C145" s="262" t="s">
        <v>226</v>
      </c>
      <c r="D145" s="249"/>
      <c r="E145" s="249"/>
      <c r="F145" s="249"/>
      <c r="G145" s="249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09"/>
      <c r="AA145" s="209"/>
      <c r="AB145" s="209"/>
      <c r="AC145" s="209"/>
      <c r="AD145" s="209"/>
      <c r="AE145" s="209"/>
      <c r="AF145" s="209"/>
      <c r="AG145" s="209" t="s">
        <v>140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">
      <c r="A146" s="242">
        <v>24</v>
      </c>
      <c r="B146" s="243" t="s">
        <v>227</v>
      </c>
      <c r="C146" s="260" t="s">
        <v>228</v>
      </c>
      <c r="D146" s="244" t="s">
        <v>219</v>
      </c>
      <c r="E146" s="245">
        <v>2</v>
      </c>
      <c r="F146" s="246"/>
      <c r="G146" s="247">
        <f>ROUND(E146*F146,2)</f>
        <v>0</v>
      </c>
      <c r="H146" s="246"/>
      <c r="I146" s="247">
        <f>ROUND(E146*H146,2)</f>
        <v>0</v>
      </c>
      <c r="J146" s="246"/>
      <c r="K146" s="247">
        <f>ROUND(E146*J146,2)</f>
        <v>0</v>
      </c>
      <c r="L146" s="247">
        <v>21</v>
      </c>
      <c r="M146" s="247">
        <f>G146*(1+L146/100)</f>
        <v>0</v>
      </c>
      <c r="N146" s="245">
        <v>3.4000000000000002E-4</v>
      </c>
      <c r="O146" s="245">
        <f>ROUND(E146*N146,2)</f>
        <v>0</v>
      </c>
      <c r="P146" s="245">
        <v>0</v>
      </c>
      <c r="Q146" s="245">
        <f>ROUND(E146*P146,2)</f>
        <v>0</v>
      </c>
      <c r="R146" s="247"/>
      <c r="S146" s="247" t="s">
        <v>129</v>
      </c>
      <c r="T146" s="248" t="s">
        <v>129</v>
      </c>
      <c r="U146" s="229">
        <v>0.32</v>
      </c>
      <c r="V146" s="229">
        <f>ROUND(E146*U146,2)</f>
        <v>0.64</v>
      </c>
      <c r="W146" s="229"/>
      <c r="X146" s="229" t="s">
        <v>130</v>
      </c>
      <c r="Y146" s="229" t="s">
        <v>131</v>
      </c>
      <c r="Z146" s="209"/>
      <c r="AA146" s="209"/>
      <c r="AB146" s="209"/>
      <c r="AC146" s="209"/>
      <c r="AD146" s="209"/>
      <c r="AE146" s="209"/>
      <c r="AF146" s="209"/>
      <c r="AG146" s="209" t="s">
        <v>132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">
      <c r="A147" s="226"/>
      <c r="B147" s="227"/>
      <c r="C147" s="262" t="s">
        <v>229</v>
      </c>
      <c r="D147" s="249"/>
      <c r="E147" s="249"/>
      <c r="F147" s="249"/>
      <c r="G147" s="249"/>
      <c r="H147" s="229"/>
      <c r="I147" s="229"/>
      <c r="J147" s="229"/>
      <c r="K147" s="229"/>
      <c r="L147" s="229"/>
      <c r="M147" s="229"/>
      <c r="N147" s="228"/>
      <c r="O147" s="228"/>
      <c r="P147" s="228"/>
      <c r="Q147" s="228"/>
      <c r="R147" s="229"/>
      <c r="S147" s="229"/>
      <c r="T147" s="229"/>
      <c r="U147" s="229"/>
      <c r="V147" s="229"/>
      <c r="W147" s="229"/>
      <c r="X147" s="229"/>
      <c r="Y147" s="229"/>
      <c r="Z147" s="209"/>
      <c r="AA147" s="209"/>
      <c r="AB147" s="209"/>
      <c r="AC147" s="209"/>
      <c r="AD147" s="209"/>
      <c r="AE147" s="209"/>
      <c r="AF147" s="209"/>
      <c r="AG147" s="209" t="s">
        <v>140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2" x14ac:dyDescent="0.2">
      <c r="A148" s="226"/>
      <c r="B148" s="227"/>
      <c r="C148" s="261" t="s">
        <v>230</v>
      </c>
      <c r="D148" s="230"/>
      <c r="E148" s="231">
        <v>2</v>
      </c>
      <c r="F148" s="229"/>
      <c r="G148" s="229"/>
      <c r="H148" s="229"/>
      <c r="I148" s="229"/>
      <c r="J148" s="229"/>
      <c r="K148" s="229"/>
      <c r="L148" s="229"/>
      <c r="M148" s="229"/>
      <c r="N148" s="228"/>
      <c r="O148" s="228"/>
      <c r="P148" s="228"/>
      <c r="Q148" s="228"/>
      <c r="R148" s="229"/>
      <c r="S148" s="229"/>
      <c r="T148" s="229"/>
      <c r="U148" s="229"/>
      <c r="V148" s="229"/>
      <c r="W148" s="229"/>
      <c r="X148" s="229"/>
      <c r="Y148" s="229"/>
      <c r="Z148" s="209"/>
      <c r="AA148" s="209"/>
      <c r="AB148" s="209"/>
      <c r="AC148" s="209"/>
      <c r="AD148" s="209"/>
      <c r="AE148" s="209"/>
      <c r="AF148" s="209"/>
      <c r="AG148" s="209" t="s">
        <v>134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">
      <c r="A149" s="250">
        <v>25</v>
      </c>
      <c r="B149" s="251" t="s">
        <v>231</v>
      </c>
      <c r="C149" s="263" t="s">
        <v>232</v>
      </c>
      <c r="D149" s="252" t="s">
        <v>195</v>
      </c>
      <c r="E149" s="253">
        <v>1</v>
      </c>
      <c r="F149" s="254"/>
      <c r="G149" s="255">
        <f>ROUND(E149*F149,2)</f>
        <v>0</v>
      </c>
      <c r="H149" s="254"/>
      <c r="I149" s="255">
        <f>ROUND(E149*H149,2)</f>
        <v>0</v>
      </c>
      <c r="J149" s="254"/>
      <c r="K149" s="255">
        <f>ROUND(E149*J149,2)</f>
        <v>0</v>
      </c>
      <c r="L149" s="255">
        <v>21</v>
      </c>
      <c r="M149" s="255">
        <f>G149*(1+L149/100)</f>
        <v>0</v>
      </c>
      <c r="N149" s="253">
        <v>0</v>
      </c>
      <c r="O149" s="253">
        <f>ROUND(E149*N149,2)</f>
        <v>0</v>
      </c>
      <c r="P149" s="253">
        <v>0</v>
      </c>
      <c r="Q149" s="253">
        <f>ROUND(E149*P149,2)</f>
        <v>0</v>
      </c>
      <c r="R149" s="255"/>
      <c r="S149" s="255" t="s">
        <v>129</v>
      </c>
      <c r="T149" s="256" t="s">
        <v>129</v>
      </c>
      <c r="U149" s="229">
        <v>0.14799999999999999</v>
      </c>
      <c r="V149" s="229">
        <f>ROUND(E149*U149,2)</f>
        <v>0.15</v>
      </c>
      <c r="W149" s="229"/>
      <c r="X149" s="229" t="s">
        <v>130</v>
      </c>
      <c r="Y149" s="229" t="s">
        <v>131</v>
      </c>
      <c r="Z149" s="209"/>
      <c r="AA149" s="209"/>
      <c r="AB149" s="209"/>
      <c r="AC149" s="209"/>
      <c r="AD149" s="209"/>
      <c r="AE149" s="209"/>
      <c r="AF149" s="209"/>
      <c r="AG149" s="209" t="s">
        <v>132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">
      <c r="A150" s="250">
        <v>26</v>
      </c>
      <c r="B150" s="251" t="s">
        <v>233</v>
      </c>
      <c r="C150" s="263" t="s">
        <v>234</v>
      </c>
      <c r="D150" s="252" t="s">
        <v>235</v>
      </c>
      <c r="E150" s="253">
        <v>4</v>
      </c>
      <c r="F150" s="254"/>
      <c r="G150" s="255">
        <f>ROUND(E150*F150,2)</f>
        <v>0</v>
      </c>
      <c r="H150" s="254"/>
      <c r="I150" s="255">
        <f>ROUND(E150*H150,2)</f>
        <v>0</v>
      </c>
      <c r="J150" s="254"/>
      <c r="K150" s="255">
        <f>ROUND(E150*J150,2)</f>
        <v>0</v>
      </c>
      <c r="L150" s="255">
        <v>21</v>
      </c>
      <c r="M150" s="255">
        <f>G150*(1+L150/100)</f>
        <v>0</v>
      </c>
      <c r="N150" s="253">
        <v>0</v>
      </c>
      <c r="O150" s="253">
        <f>ROUND(E150*N150,2)</f>
        <v>0</v>
      </c>
      <c r="P150" s="253">
        <v>0</v>
      </c>
      <c r="Q150" s="253">
        <f>ROUND(E150*P150,2)</f>
        <v>0</v>
      </c>
      <c r="R150" s="255"/>
      <c r="S150" s="255" t="s">
        <v>187</v>
      </c>
      <c r="T150" s="256" t="s">
        <v>188</v>
      </c>
      <c r="U150" s="229">
        <v>0</v>
      </c>
      <c r="V150" s="229">
        <f>ROUND(E150*U150,2)</f>
        <v>0</v>
      </c>
      <c r="W150" s="229"/>
      <c r="X150" s="229" t="s">
        <v>130</v>
      </c>
      <c r="Y150" s="229" t="s">
        <v>131</v>
      </c>
      <c r="Z150" s="209"/>
      <c r="AA150" s="209"/>
      <c r="AB150" s="209"/>
      <c r="AC150" s="209"/>
      <c r="AD150" s="209"/>
      <c r="AE150" s="209"/>
      <c r="AF150" s="209"/>
      <c r="AG150" s="209" t="s">
        <v>132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ht="22.5" outlineLevel="1" x14ac:dyDescent="0.2">
      <c r="A151" s="250">
        <v>27</v>
      </c>
      <c r="B151" s="251" t="s">
        <v>236</v>
      </c>
      <c r="C151" s="263" t="s">
        <v>237</v>
      </c>
      <c r="D151" s="252" t="s">
        <v>206</v>
      </c>
      <c r="E151" s="253">
        <v>7.7000000000000002E-3</v>
      </c>
      <c r="F151" s="254"/>
      <c r="G151" s="255">
        <f>ROUND(E151*F151,2)</f>
        <v>0</v>
      </c>
      <c r="H151" s="254"/>
      <c r="I151" s="255">
        <f>ROUND(E151*H151,2)</f>
        <v>0</v>
      </c>
      <c r="J151" s="254"/>
      <c r="K151" s="255">
        <f>ROUND(E151*J151,2)</f>
        <v>0</v>
      </c>
      <c r="L151" s="255">
        <v>21</v>
      </c>
      <c r="M151" s="255">
        <f>G151*(1+L151/100)</f>
        <v>0</v>
      </c>
      <c r="N151" s="253">
        <v>0</v>
      </c>
      <c r="O151" s="253">
        <f>ROUND(E151*N151,2)</f>
        <v>0</v>
      </c>
      <c r="P151" s="253">
        <v>0</v>
      </c>
      <c r="Q151" s="253">
        <f>ROUND(E151*P151,2)</f>
        <v>0</v>
      </c>
      <c r="R151" s="255"/>
      <c r="S151" s="255" t="s">
        <v>129</v>
      </c>
      <c r="T151" s="256" t="s">
        <v>129</v>
      </c>
      <c r="U151" s="229">
        <v>1.47</v>
      </c>
      <c r="V151" s="229">
        <f>ROUND(E151*U151,2)</f>
        <v>0.01</v>
      </c>
      <c r="W151" s="229"/>
      <c r="X151" s="229" t="s">
        <v>207</v>
      </c>
      <c r="Y151" s="229" t="s">
        <v>131</v>
      </c>
      <c r="Z151" s="209"/>
      <c r="AA151" s="209"/>
      <c r="AB151" s="209"/>
      <c r="AC151" s="209"/>
      <c r="AD151" s="209"/>
      <c r="AE151" s="209"/>
      <c r="AF151" s="209"/>
      <c r="AG151" s="209" t="s">
        <v>208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x14ac:dyDescent="0.2">
      <c r="A152" s="235" t="s">
        <v>124</v>
      </c>
      <c r="B152" s="236" t="s">
        <v>71</v>
      </c>
      <c r="C152" s="259" t="s">
        <v>72</v>
      </c>
      <c r="D152" s="237"/>
      <c r="E152" s="238"/>
      <c r="F152" s="239"/>
      <c r="G152" s="239">
        <f>SUMIF(AG153:AG168,"&lt;&gt;NOR",G153:G168)</f>
        <v>0</v>
      </c>
      <c r="H152" s="239"/>
      <c r="I152" s="239">
        <f>SUM(I153:I168)</f>
        <v>0</v>
      </c>
      <c r="J152" s="239"/>
      <c r="K152" s="239">
        <f>SUM(K153:K168)</f>
        <v>0</v>
      </c>
      <c r="L152" s="239"/>
      <c r="M152" s="239">
        <f>SUM(M153:M168)</f>
        <v>0</v>
      </c>
      <c r="N152" s="238"/>
      <c r="O152" s="238">
        <f>SUM(O153:O168)</f>
        <v>0.02</v>
      </c>
      <c r="P152" s="238"/>
      <c r="Q152" s="238">
        <f>SUM(Q153:Q168)</f>
        <v>0</v>
      </c>
      <c r="R152" s="239"/>
      <c r="S152" s="239"/>
      <c r="T152" s="240"/>
      <c r="U152" s="234"/>
      <c r="V152" s="234">
        <f>SUM(V153:V168)</f>
        <v>6.08</v>
      </c>
      <c r="W152" s="234"/>
      <c r="X152" s="234"/>
      <c r="Y152" s="234"/>
      <c r="AG152" t="s">
        <v>125</v>
      </c>
    </row>
    <row r="153" spans="1:60" ht="22.5" outlineLevel="1" x14ac:dyDescent="0.2">
      <c r="A153" s="242">
        <v>28</v>
      </c>
      <c r="B153" s="243" t="s">
        <v>238</v>
      </c>
      <c r="C153" s="260" t="s">
        <v>239</v>
      </c>
      <c r="D153" s="244" t="s">
        <v>219</v>
      </c>
      <c r="E153" s="245">
        <v>5</v>
      </c>
      <c r="F153" s="246"/>
      <c r="G153" s="247">
        <f>ROUND(E153*F153,2)</f>
        <v>0</v>
      </c>
      <c r="H153" s="246"/>
      <c r="I153" s="247">
        <f>ROUND(E153*H153,2)</f>
        <v>0</v>
      </c>
      <c r="J153" s="246"/>
      <c r="K153" s="247">
        <f>ROUND(E153*J153,2)</f>
        <v>0</v>
      </c>
      <c r="L153" s="247">
        <v>21</v>
      </c>
      <c r="M153" s="247">
        <f>G153*(1+L153/100)</f>
        <v>0</v>
      </c>
      <c r="N153" s="245">
        <v>4.0099999999999997E-3</v>
      </c>
      <c r="O153" s="245">
        <f>ROUND(E153*N153,2)</f>
        <v>0.02</v>
      </c>
      <c r="P153" s="245">
        <v>0</v>
      </c>
      <c r="Q153" s="245">
        <f>ROUND(E153*P153,2)</f>
        <v>0</v>
      </c>
      <c r="R153" s="247"/>
      <c r="S153" s="247" t="s">
        <v>129</v>
      </c>
      <c r="T153" s="248" t="s">
        <v>129</v>
      </c>
      <c r="U153" s="229">
        <v>0.54290000000000005</v>
      </c>
      <c r="V153" s="229">
        <f>ROUND(E153*U153,2)</f>
        <v>2.71</v>
      </c>
      <c r="W153" s="229"/>
      <c r="X153" s="229" t="s">
        <v>130</v>
      </c>
      <c r="Y153" s="229" t="s">
        <v>131</v>
      </c>
      <c r="Z153" s="209"/>
      <c r="AA153" s="209"/>
      <c r="AB153" s="209"/>
      <c r="AC153" s="209"/>
      <c r="AD153" s="209"/>
      <c r="AE153" s="209"/>
      <c r="AF153" s="209"/>
      <c r="AG153" s="209" t="s">
        <v>132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">
      <c r="A154" s="226"/>
      <c r="B154" s="227"/>
      <c r="C154" s="262" t="s">
        <v>240</v>
      </c>
      <c r="D154" s="249"/>
      <c r="E154" s="249"/>
      <c r="F154" s="249"/>
      <c r="G154" s="249"/>
      <c r="H154" s="229"/>
      <c r="I154" s="229"/>
      <c r="J154" s="229"/>
      <c r="K154" s="229"/>
      <c r="L154" s="229"/>
      <c r="M154" s="229"/>
      <c r="N154" s="228"/>
      <c r="O154" s="228"/>
      <c r="P154" s="228"/>
      <c r="Q154" s="228"/>
      <c r="R154" s="229"/>
      <c r="S154" s="229"/>
      <c r="T154" s="229"/>
      <c r="U154" s="229"/>
      <c r="V154" s="229"/>
      <c r="W154" s="229"/>
      <c r="X154" s="229"/>
      <c r="Y154" s="229"/>
      <c r="Z154" s="209"/>
      <c r="AA154" s="209"/>
      <c r="AB154" s="209"/>
      <c r="AC154" s="209"/>
      <c r="AD154" s="209"/>
      <c r="AE154" s="209"/>
      <c r="AF154" s="209"/>
      <c r="AG154" s="209" t="s">
        <v>140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">
      <c r="A155" s="226"/>
      <c r="B155" s="227"/>
      <c r="C155" s="265" t="s">
        <v>226</v>
      </c>
      <c r="D155" s="257"/>
      <c r="E155" s="257"/>
      <c r="F155" s="257"/>
      <c r="G155" s="257"/>
      <c r="H155" s="229"/>
      <c r="I155" s="229"/>
      <c r="J155" s="229"/>
      <c r="K155" s="229"/>
      <c r="L155" s="229"/>
      <c r="M155" s="229"/>
      <c r="N155" s="228"/>
      <c r="O155" s="228"/>
      <c r="P155" s="228"/>
      <c r="Q155" s="228"/>
      <c r="R155" s="229"/>
      <c r="S155" s="229"/>
      <c r="T155" s="229"/>
      <c r="U155" s="229"/>
      <c r="V155" s="229"/>
      <c r="W155" s="229"/>
      <c r="X155" s="229"/>
      <c r="Y155" s="229"/>
      <c r="Z155" s="209"/>
      <c r="AA155" s="209"/>
      <c r="AB155" s="209"/>
      <c r="AC155" s="209"/>
      <c r="AD155" s="209"/>
      <c r="AE155" s="209"/>
      <c r="AF155" s="209"/>
      <c r="AG155" s="209" t="s">
        <v>140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ht="22.5" outlineLevel="1" x14ac:dyDescent="0.2">
      <c r="A156" s="242">
        <v>29</v>
      </c>
      <c r="B156" s="243" t="s">
        <v>241</v>
      </c>
      <c r="C156" s="260" t="s">
        <v>242</v>
      </c>
      <c r="D156" s="244" t="s">
        <v>219</v>
      </c>
      <c r="E156" s="245">
        <v>5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2.0000000000000002E-5</v>
      </c>
      <c r="O156" s="245">
        <f>ROUND(E156*N156,2)</f>
        <v>0</v>
      </c>
      <c r="P156" s="245">
        <v>0</v>
      </c>
      <c r="Q156" s="245">
        <f>ROUND(E156*P156,2)</f>
        <v>0</v>
      </c>
      <c r="R156" s="247"/>
      <c r="S156" s="247" t="s">
        <v>129</v>
      </c>
      <c r="T156" s="248" t="s">
        <v>129</v>
      </c>
      <c r="U156" s="229">
        <v>0.129</v>
      </c>
      <c r="V156" s="229">
        <f>ROUND(E156*U156,2)</f>
        <v>0.65</v>
      </c>
      <c r="W156" s="229"/>
      <c r="X156" s="229" t="s">
        <v>130</v>
      </c>
      <c r="Y156" s="229" t="s">
        <v>131</v>
      </c>
      <c r="Z156" s="209"/>
      <c r="AA156" s="209"/>
      <c r="AB156" s="209"/>
      <c r="AC156" s="209"/>
      <c r="AD156" s="209"/>
      <c r="AE156" s="209"/>
      <c r="AF156" s="209"/>
      <c r="AG156" s="209" t="s">
        <v>132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2" x14ac:dyDescent="0.2">
      <c r="A157" s="226"/>
      <c r="B157" s="227"/>
      <c r="C157" s="262" t="s">
        <v>243</v>
      </c>
      <c r="D157" s="249"/>
      <c r="E157" s="249"/>
      <c r="F157" s="249"/>
      <c r="G157" s="24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09"/>
      <c r="AA157" s="209"/>
      <c r="AB157" s="209"/>
      <c r="AC157" s="209"/>
      <c r="AD157" s="209"/>
      <c r="AE157" s="209"/>
      <c r="AF157" s="209"/>
      <c r="AG157" s="209" t="s">
        <v>140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">
      <c r="A158" s="250">
        <v>30</v>
      </c>
      <c r="B158" s="251" t="s">
        <v>244</v>
      </c>
      <c r="C158" s="263" t="s">
        <v>245</v>
      </c>
      <c r="D158" s="252" t="s">
        <v>195</v>
      </c>
      <c r="E158" s="253">
        <v>4</v>
      </c>
      <c r="F158" s="254"/>
      <c r="G158" s="255">
        <f>ROUND(E158*F158,2)</f>
        <v>0</v>
      </c>
      <c r="H158" s="254"/>
      <c r="I158" s="255">
        <f>ROUND(E158*H158,2)</f>
        <v>0</v>
      </c>
      <c r="J158" s="254"/>
      <c r="K158" s="255">
        <f>ROUND(E158*J158,2)</f>
        <v>0</v>
      </c>
      <c r="L158" s="255">
        <v>21</v>
      </c>
      <c r="M158" s="255">
        <f>G158*(1+L158/100)</f>
        <v>0</v>
      </c>
      <c r="N158" s="253">
        <v>1.8000000000000001E-4</v>
      </c>
      <c r="O158" s="253">
        <f>ROUND(E158*N158,2)</f>
        <v>0</v>
      </c>
      <c r="P158" s="253">
        <v>0</v>
      </c>
      <c r="Q158" s="253">
        <f>ROUND(E158*P158,2)</f>
        <v>0</v>
      </c>
      <c r="R158" s="255"/>
      <c r="S158" s="255" t="s">
        <v>129</v>
      </c>
      <c r="T158" s="256" t="s">
        <v>129</v>
      </c>
      <c r="U158" s="229">
        <v>0.254</v>
      </c>
      <c r="V158" s="229">
        <f>ROUND(E158*U158,2)</f>
        <v>1.02</v>
      </c>
      <c r="W158" s="229"/>
      <c r="X158" s="229" t="s">
        <v>130</v>
      </c>
      <c r="Y158" s="229" t="s">
        <v>131</v>
      </c>
      <c r="Z158" s="209"/>
      <c r="AA158" s="209"/>
      <c r="AB158" s="209"/>
      <c r="AC158" s="209"/>
      <c r="AD158" s="209"/>
      <c r="AE158" s="209"/>
      <c r="AF158" s="209"/>
      <c r="AG158" s="209" t="s">
        <v>132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">
      <c r="A159" s="250">
        <v>31</v>
      </c>
      <c r="B159" s="251" t="s">
        <v>246</v>
      </c>
      <c r="C159" s="263" t="s">
        <v>247</v>
      </c>
      <c r="D159" s="252" t="s">
        <v>195</v>
      </c>
      <c r="E159" s="253">
        <v>6</v>
      </c>
      <c r="F159" s="254"/>
      <c r="G159" s="255">
        <f>ROUND(E159*F159,2)</f>
        <v>0</v>
      </c>
      <c r="H159" s="254"/>
      <c r="I159" s="255">
        <f>ROUND(E159*H159,2)</f>
        <v>0</v>
      </c>
      <c r="J159" s="254"/>
      <c r="K159" s="255">
        <f>ROUND(E159*J159,2)</f>
        <v>0</v>
      </c>
      <c r="L159" s="255">
        <v>21</v>
      </c>
      <c r="M159" s="255">
        <f>G159*(1+L159/100)</f>
        <v>0</v>
      </c>
      <c r="N159" s="253">
        <v>4.0000000000000003E-5</v>
      </c>
      <c r="O159" s="253">
        <f>ROUND(E159*N159,2)</f>
        <v>0</v>
      </c>
      <c r="P159" s="253">
        <v>0</v>
      </c>
      <c r="Q159" s="253">
        <f>ROUND(E159*P159,2)</f>
        <v>0</v>
      </c>
      <c r="R159" s="255"/>
      <c r="S159" s="255" t="s">
        <v>129</v>
      </c>
      <c r="T159" s="256" t="s">
        <v>129</v>
      </c>
      <c r="U159" s="229">
        <v>0.14499999999999999</v>
      </c>
      <c r="V159" s="229">
        <f>ROUND(E159*U159,2)</f>
        <v>0.87</v>
      </c>
      <c r="W159" s="229"/>
      <c r="X159" s="229" t="s">
        <v>130</v>
      </c>
      <c r="Y159" s="229" t="s">
        <v>131</v>
      </c>
      <c r="Z159" s="209"/>
      <c r="AA159" s="209"/>
      <c r="AB159" s="209"/>
      <c r="AC159" s="209"/>
      <c r="AD159" s="209"/>
      <c r="AE159" s="209"/>
      <c r="AF159" s="209"/>
      <c r="AG159" s="209" t="s">
        <v>132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">
      <c r="A160" s="250">
        <v>32</v>
      </c>
      <c r="B160" s="251" t="s">
        <v>248</v>
      </c>
      <c r="C160" s="263" t="s">
        <v>249</v>
      </c>
      <c r="D160" s="252" t="s">
        <v>195</v>
      </c>
      <c r="E160" s="253">
        <v>1</v>
      </c>
      <c r="F160" s="254"/>
      <c r="G160" s="255">
        <f>ROUND(E160*F160,2)</f>
        <v>0</v>
      </c>
      <c r="H160" s="254"/>
      <c r="I160" s="255">
        <f>ROUND(E160*H160,2)</f>
        <v>0</v>
      </c>
      <c r="J160" s="254"/>
      <c r="K160" s="255">
        <f>ROUND(E160*J160,2)</f>
        <v>0</v>
      </c>
      <c r="L160" s="255">
        <v>21</v>
      </c>
      <c r="M160" s="255">
        <f>G160*(1+L160/100)</f>
        <v>0</v>
      </c>
      <c r="N160" s="253">
        <v>1.6000000000000001E-4</v>
      </c>
      <c r="O160" s="253">
        <f>ROUND(E160*N160,2)</f>
        <v>0</v>
      </c>
      <c r="P160" s="253">
        <v>0</v>
      </c>
      <c r="Q160" s="253">
        <f>ROUND(E160*P160,2)</f>
        <v>0</v>
      </c>
      <c r="R160" s="255"/>
      <c r="S160" s="255" t="s">
        <v>129</v>
      </c>
      <c r="T160" s="256" t="s">
        <v>129</v>
      </c>
      <c r="U160" s="229">
        <v>0.16500000000000001</v>
      </c>
      <c r="V160" s="229">
        <f>ROUND(E160*U160,2)</f>
        <v>0.17</v>
      </c>
      <c r="W160" s="229"/>
      <c r="X160" s="229" t="s">
        <v>130</v>
      </c>
      <c r="Y160" s="229" t="s">
        <v>131</v>
      </c>
      <c r="Z160" s="209"/>
      <c r="AA160" s="209"/>
      <c r="AB160" s="209"/>
      <c r="AC160" s="209"/>
      <c r="AD160" s="209"/>
      <c r="AE160" s="209"/>
      <c r="AF160" s="209"/>
      <c r="AG160" s="209" t="s">
        <v>132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ht="22.5" outlineLevel="1" x14ac:dyDescent="0.2">
      <c r="A161" s="250">
        <v>33</v>
      </c>
      <c r="B161" s="251" t="s">
        <v>250</v>
      </c>
      <c r="C161" s="263" t="s">
        <v>251</v>
      </c>
      <c r="D161" s="252" t="s">
        <v>195</v>
      </c>
      <c r="E161" s="253">
        <v>1</v>
      </c>
      <c r="F161" s="254"/>
      <c r="G161" s="255">
        <f>ROUND(E161*F161,2)</f>
        <v>0</v>
      </c>
      <c r="H161" s="254"/>
      <c r="I161" s="255">
        <f>ROUND(E161*H161,2)</f>
        <v>0</v>
      </c>
      <c r="J161" s="254"/>
      <c r="K161" s="255">
        <f>ROUND(E161*J161,2)</f>
        <v>0</v>
      </c>
      <c r="L161" s="255">
        <v>21</v>
      </c>
      <c r="M161" s="255">
        <f>G161*(1+L161/100)</f>
        <v>0</v>
      </c>
      <c r="N161" s="253">
        <v>1.3999999999999999E-4</v>
      </c>
      <c r="O161" s="253">
        <f>ROUND(E161*N161,2)</f>
        <v>0</v>
      </c>
      <c r="P161" s="253">
        <v>0</v>
      </c>
      <c r="Q161" s="253">
        <f>ROUND(E161*P161,2)</f>
        <v>0</v>
      </c>
      <c r="R161" s="255"/>
      <c r="S161" s="255" t="s">
        <v>129</v>
      </c>
      <c r="T161" s="256" t="s">
        <v>129</v>
      </c>
      <c r="U161" s="229">
        <v>0.16500000000000001</v>
      </c>
      <c r="V161" s="229">
        <f>ROUND(E161*U161,2)</f>
        <v>0.17</v>
      </c>
      <c r="W161" s="229"/>
      <c r="X161" s="229" t="s">
        <v>130</v>
      </c>
      <c r="Y161" s="229" t="s">
        <v>131</v>
      </c>
      <c r="Z161" s="209"/>
      <c r="AA161" s="209"/>
      <c r="AB161" s="209"/>
      <c r="AC161" s="209"/>
      <c r="AD161" s="209"/>
      <c r="AE161" s="209"/>
      <c r="AF161" s="209"/>
      <c r="AG161" s="209" t="s">
        <v>132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">
      <c r="A162" s="242">
        <v>34</v>
      </c>
      <c r="B162" s="243" t="s">
        <v>252</v>
      </c>
      <c r="C162" s="260" t="s">
        <v>253</v>
      </c>
      <c r="D162" s="244" t="s">
        <v>219</v>
      </c>
      <c r="E162" s="245">
        <v>5</v>
      </c>
      <c r="F162" s="246"/>
      <c r="G162" s="247">
        <f>ROUND(E162*F162,2)</f>
        <v>0</v>
      </c>
      <c r="H162" s="246"/>
      <c r="I162" s="247">
        <f>ROUND(E162*H162,2)</f>
        <v>0</v>
      </c>
      <c r="J162" s="246"/>
      <c r="K162" s="247">
        <f>ROUND(E162*J162,2)</f>
        <v>0</v>
      </c>
      <c r="L162" s="247">
        <v>21</v>
      </c>
      <c r="M162" s="247">
        <f>G162*(1+L162/100)</f>
        <v>0</v>
      </c>
      <c r="N162" s="245">
        <v>0</v>
      </c>
      <c r="O162" s="245">
        <f>ROUND(E162*N162,2)</f>
        <v>0</v>
      </c>
      <c r="P162" s="245">
        <v>0</v>
      </c>
      <c r="Q162" s="245">
        <f>ROUND(E162*P162,2)</f>
        <v>0</v>
      </c>
      <c r="R162" s="247"/>
      <c r="S162" s="247" t="s">
        <v>129</v>
      </c>
      <c r="T162" s="248" t="s">
        <v>129</v>
      </c>
      <c r="U162" s="229">
        <v>2.9000000000000001E-2</v>
      </c>
      <c r="V162" s="229">
        <f>ROUND(E162*U162,2)</f>
        <v>0.15</v>
      </c>
      <c r="W162" s="229"/>
      <c r="X162" s="229" t="s">
        <v>130</v>
      </c>
      <c r="Y162" s="229" t="s">
        <v>131</v>
      </c>
      <c r="Z162" s="209"/>
      <c r="AA162" s="209"/>
      <c r="AB162" s="209"/>
      <c r="AC162" s="209"/>
      <c r="AD162" s="209"/>
      <c r="AE162" s="209"/>
      <c r="AF162" s="209"/>
      <c r="AG162" s="209" t="s">
        <v>132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">
      <c r="A163" s="226"/>
      <c r="B163" s="227"/>
      <c r="C163" s="262" t="s">
        <v>254</v>
      </c>
      <c r="D163" s="249"/>
      <c r="E163" s="249"/>
      <c r="F163" s="249"/>
      <c r="G163" s="249"/>
      <c r="H163" s="229"/>
      <c r="I163" s="229"/>
      <c r="J163" s="229"/>
      <c r="K163" s="229"/>
      <c r="L163" s="229"/>
      <c r="M163" s="229"/>
      <c r="N163" s="228"/>
      <c r="O163" s="228"/>
      <c r="P163" s="228"/>
      <c r="Q163" s="228"/>
      <c r="R163" s="229"/>
      <c r="S163" s="229"/>
      <c r="T163" s="229"/>
      <c r="U163" s="229"/>
      <c r="V163" s="229"/>
      <c r="W163" s="229"/>
      <c r="X163" s="229"/>
      <c r="Y163" s="229"/>
      <c r="Z163" s="209"/>
      <c r="AA163" s="209"/>
      <c r="AB163" s="209"/>
      <c r="AC163" s="209"/>
      <c r="AD163" s="209"/>
      <c r="AE163" s="209"/>
      <c r="AF163" s="209"/>
      <c r="AG163" s="209" t="s">
        <v>140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ht="22.5" outlineLevel="1" x14ac:dyDescent="0.2">
      <c r="A164" s="242">
        <v>35</v>
      </c>
      <c r="B164" s="243" t="s">
        <v>255</v>
      </c>
      <c r="C164" s="260" t="s">
        <v>256</v>
      </c>
      <c r="D164" s="244" t="s">
        <v>219</v>
      </c>
      <c r="E164" s="245">
        <v>5</v>
      </c>
      <c r="F164" s="246"/>
      <c r="G164" s="247">
        <f>ROUND(E164*F164,2)</f>
        <v>0</v>
      </c>
      <c r="H164" s="246"/>
      <c r="I164" s="247">
        <f>ROUND(E164*H164,2)</f>
        <v>0</v>
      </c>
      <c r="J164" s="246"/>
      <c r="K164" s="247">
        <f>ROUND(E164*J164,2)</f>
        <v>0</v>
      </c>
      <c r="L164" s="247">
        <v>21</v>
      </c>
      <c r="M164" s="247">
        <f>G164*(1+L164/100)</f>
        <v>0</v>
      </c>
      <c r="N164" s="245">
        <v>1.0000000000000001E-5</v>
      </c>
      <c r="O164" s="245">
        <f>ROUND(E164*N164,2)</f>
        <v>0</v>
      </c>
      <c r="P164" s="245">
        <v>0</v>
      </c>
      <c r="Q164" s="245">
        <f>ROUND(E164*P164,2)</f>
        <v>0</v>
      </c>
      <c r="R164" s="247"/>
      <c r="S164" s="247" t="s">
        <v>129</v>
      </c>
      <c r="T164" s="248" t="s">
        <v>129</v>
      </c>
      <c r="U164" s="229">
        <v>6.2E-2</v>
      </c>
      <c r="V164" s="229">
        <f>ROUND(E164*U164,2)</f>
        <v>0.31</v>
      </c>
      <c r="W164" s="229"/>
      <c r="X164" s="229" t="s">
        <v>130</v>
      </c>
      <c r="Y164" s="229" t="s">
        <v>131</v>
      </c>
      <c r="Z164" s="209"/>
      <c r="AA164" s="209"/>
      <c r="AB164" s="209"/>
      <c r="AC164" s="209"/>
      <c r="AD164" s="209"/>
      <c r="AE164" s="209"/>
      <c r="AF164" s="209"/>
      <c r="AG164" s="209" t="s">
        <v>132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2" x14ac:dyDescent="0.2">
      <c r="A165" s="226"/>
      <c r="B165" s="227"/>
      <c r="C165" s="262" t="s">
        <v>257</v>
      </c>
      <c r="D165" s="249"/>
      <c r="E165" s="249"/>
      <c r="F165" s="249"/>
      <c r="G165" s="249"/>
      <c r="H165" s="229"/>
      <c r="I165" s="229"/>
      <c r="J165" s="229"/>
      <c r="K165" s="229"/>
      <c r="L165" s="229"/>
      <c r="M165" s="229"/>
      <c r="N165" s="228"/>
      <c r="O165" s="228"/>
      <c r="P165" s="228"/>
      <c r="Q165" s="228"/>
      <c r="R165" s="229"/>
      <c r="S165" s="229"/>
      <c r="T165" s="229"/>
      <c r="U165" s="229"/>
      <c r="V165" s="229"/>
      <c r="W165" s="229"/>
      <c r="X165" s="229"/>
      <c r="Y165" s="229"/>
      <c r="Z165" s="209"/>
      <c r="AA165" s="209"/>
      <c r="AB165" s="209"/>
      <c r="AC165" s="209"/>
      <c r="AD165" s="209"/>
      <c r="AE165" s="209"/>
      <c r="AF165" s="209"/>
      <c r="AG165" s="209" t="s">
        <v>140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">
      <c r="A166" s="250">
        <v>36</v>
      </c>
      <c r="B166" s="251" t="s">
        <v>258</v>
      </c>
      <c r="C166" s="263" t="s">
        <v>234</v>
      </c>
      <c r="D166" s="252" t="s">
        <v>235</v>
      </c>
      <c r="E166" s="253">
        <v>4</v>
      </c>
      <c r="F166" s="254"/>
      <c r="G166" s="255">
        <f>ROUND(E166*F166,2)</f>
        <v>0</v>
      </c>
      <c r="H166" s="254"/>
      <c r="I166" s="255">
        <f>ROUND(E166*H166,2)</f>
        <v>0</v>
      </c>
      <c r="J166" s="254"/>
      <c r="K166" s="255">
        <f>ROUND(E166*J166,2)</f>
        <v>0</v>
      </c>
      <c r="L166" s="255">
        <v>21</v>
      </c>
      <c r="M166" s="255">
        <f>G166*(1+L166/100)</f>
        <v>0</v>
      </c>
      <c r="N166" s="253">
        <v>0</v>
      </c>
      <c r="O166" s="253">
        <f>ROUND(E166*N166,2)</f>
        <v>0</v>
      </c>
      <c r="P166" s="253">
        <v>0</v>
      </c>
      <c r="Q166" s="253">
        <f>ROUND(E166*P166,2)</f>
        <v>0</v>
      </c>
      <c r="R166" s="255"/>
      <c r="S166" s="255" t="s">
        <v>187</v>
      </c>
      <c r="T166" s="256" t="s">
        <v>188</v>
      </c>
      <c r="U166" s="229">
        <v>0</v>
      </c>
      <c r="V166" s="229">
        <f>ROUND(E166*U166,2)</f>
        <v>0</v>
      </c>
      <c r="W166" s="229"/>
      <c r="X166" s="229" t="s">
        <v>130</v>
      </c>
      <c r="Y166" s="229" t="s">
        <v>131</v>
      </c>
      <c r="Z166" s="209"/>
      <c r="AA166" s="209"/>
      <c r="AB166" s="209"/>
      <c r="AC166" s="209"/>
      <c r="AD166" s="209"/>
      <c r="AE166" s="209"/>
      <c r="AF166" s="209"/>
      <c r="AG166" s="209" t="s">
        <v>132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">
      <c r="A167" s="250">
        <v>37</v>
      </c>
      <c r="B167" s="251" t="s">
        <v>259</v>
      </c>
      <c r="C167" s="263" t="s">
        <v>260</v>
      </c>
      <c r="D167" s="252" t="s">
        <v>195</v>
      </c>
      <c r="E167" s="253">
        <v>6</v>
      </c>
      <c r="F167" s="254"/>
      <c r="G167" s="255">
        <f>ROUND(E167*F167,2)</f>
        <v>0</v>
      </c>
      <c r="H167" s="254"/>
      <c r="I167" s="255">
        <f>ROUND(E167*H167,2)</f>
        <v>0</v>
      </c>
      <c r="J167" s="254"/>
      <c r="K167" s="255">
        <f>ROUND(E167*J167,2)</f>
        <v>0</v>
      </c>
      <c r="L167" s="255">
        <v>21</v>
      </c>
      <c r="M167" s="255">
        <f>G167*(1+L167/100)</f>
        <v>0</v>
      </c>
      <c r="N167" s="253">
        <v>9.0000000000000006E-5</v>
      </c>
      <c r="O167" s="253">
        <f>ROUND(E167*N167,2)</f>
        <v>0</v>
      </c>
      <c r="P167" s="253">
        <v>0</v>
      </c>
      <c r="Q167" s="253">
        <f>ROUND(E167*P167,2)</f>
        <v>0</v>
      </c>
      <c r="R167" s="255" t="s">
        <v>261</v>
      </c>
      <c r="S167" s="255" t="s">
        <v>129</v>
      </c>
      <c r="T167" s="256" t="s">
        <v>129</v>
      </c>
      <c r="U167" s="229">
        <v>0</v>
      </c>
      <c r="V167" s="229">
        <f>ROUND(E167*U167,2)</f>
        <v>0</v>
      </c>
      <c r="W167" s="229"/>
      <c r="X167" s="229" t="s">
        <v>262</v>
      </c>
      <c r="Y167" s="229" t="s">
        <v>131</v>
      </c>
      <c r="Z167" s="209"/>
      <c r="AA167" s="209"/>
      <c r="AB167" s="209"/>
      <c r="AC167" s="209"/>
      <c r="AD167" s="209"/>
      <c r="AE167" s="209"/>
      <c r="AF167" s="209"/>
      <c r="AG167" s="209" t="s">
        <v>263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ht="22.5" outlineLevel="1" x14ac:dyDescent="0.2">
      <c r="A168" s="250">
        <v>38</v>
      </c>
      <c r="B168" s="251" t="s">
        <v>264</v>
      </c>
      <c r="C168" s="263" t="s">
        <v>265</v>
      </c>
      <c r="D168" s="252" t="s">
        <v>206</v>
      </c>
      <c r="E168" s="253">
        <v>2.1999999999999999E-2</v>
      </c>
      <c r="F168" s="254"/>
      <c r="G168" s="255">
        <f>ROUND(E168*F168,2)</f>
        <v>0</v>
      </c>
      <c r="H168" s="254"/>
      <c r="I168" s="255">
        <f>ROUND(E168*H168,2)</f>
        <v>0</v>
      </c>
      <c r="J168" s="254"/>
      <c r="K168" s="255">
        <f>ROUND(E168*J168,2)</f>
        <v>0</v>
      </c>
      <c r="L168" s="255">
        <v>21</v>
      </c>
      <c r="M168" s="255">
        <f>G168*(1+L168/100)</f>
        <v>0</v>
      </c>
      <c r="N168" s="253">
        <v>0</v>
      </c>
      <c r="O168" s="253">
        <f>ROUND(E168*N168,2)</f>
        <v>0</v>
      </c>
      <c r="P168" s="253">
        <v>0</v>
      </c>
      <c r="Q168" s="253">
        <f>ROUND(E168*P168,2)</f>
        <v>0</v>
      </c>
      <c r="R168" s="255"/>
      <c r="S168" s="255" t="s">
        <v>129</v>
      </c>
      <c r="T168" s="256" t="s">
        <v>129</v>
      </c>
      <c r="U168" s="229">
        <v>1.327</v>
      </c>
      <c r="V168" s="229">
        <f>ROUND(E168*U168,2)</f>
        <v>0.03</v>
      </c>
      <c r="W168" s="229"/>
      <c r="X168" s="229" t="s">
        <v>207</v>
      </c>
      <c r="Y168" s="229" t="s">
        <v>131</v>
      </c>
      <c r="Z168" s="209"/>
      <c r="AA168" s="209"/>
      <c r="AB168" s="209"/>
      <c r="AC168" s="209"/>
      <c r="AD168" s="209"/>
      <c r="AE168" s="209"/>
      <c r="AF168" s="209"/>
      <c r="AG168" s="209" t="s">
        <v>208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x14ac:dyDescent="0.2">
      <c r="A169" s="235" t="s">
        <v>124</v>
      </c>
      <c r="B169" s="236" t="s">
        <v>73</v>
      </c>
      <c r="C169" s="259" t="s">
        <v>74</v>
      </c>
      <c r="D169" s="237"/>
      <c r="E169" s="238"/>
      <c r="F169" s="239"/>
      <c r="G169" s="239">
        <f>SUMIF(AG170:AG200,"&lt;&gt;NOR",G170:G200)</f>
        <v>0</v>
      </c>
      <c r="H169" s="239"/>
      <c r="I169" s="239">
        <f>SUM(I170:I200)</f>
        <v>0</v>
      </c>
      <c r="J169" s="239"/>
      <c r="K169" s="239">
        <f>SUM(K170:K200)</f>
        <v>0</v>
      </c>
      <c r="L169" s="239"/>
      <c r="M169" s="239">
        <f>SUM(M170:M200)</f>
        <v>0</v>
      </c>
      <c r="N169" s="238"/>
      <c r="O169" s="238">
        <f>SUM(O170:O200)</f>
        <v>0.12000000000000001</v>
      </c>
      <c r="P169" s="238"/>
      <c r="Q169" s="238">
        <f>SUM(Q170:Q200)</f>
        <v>0.11000000000000001</v>
      </c>
      <c r="R169" s="239"/>
      <c r="S169" s="239"/>
      <c r="T169" s="240"/>
      <c r="U169" s="234"/>
      <c r="V169" s="234">
        <f>SUM(V170:V200)</f>
        <v>18.200000000000003</v>
      </c>
      <c r="W169" s="234"/>
      <c r="X169" s="234"/>
      <c r="Y169" s="234"/>
      <c r="AG169" t="s">
        <v>125</v>
      </c>
    </row>
    <row r="170" spans="1:60" outlineLevel="1" x14ac:dyDescent="0.2">
      <c r="A170" s="250">
        <v>39</v>
      </c>
      <c r="B170" s="251" t="s">
        <v>266</v>
      </c>
      <c r="C170" s="263" t="s">
        <v>267</v>
      </c>
      <c r="D170" s="252" t="s">
        <v>268</v>
      </c>
      <c r="E170" s="253">
        <v>2</v>
      </c>
      <c r="F170" s="254"/>
      <c r="G170" s="255">
        <f>ROUND(E170*F170,2)</f>
        <v>0</v>
      </c>
      <c r="H170" s="254"/>
      <c r="I170" s="255">
        <f>ROUND(E170*H170,2)</f>
        <v>0</v>
      </c>
      <c r="J170" s="254"/>
      <c r="K170" s="255">
        <f>ROUND(E170*J170,2)</f>
        <v>0</v>
      </c>
      <c r="L170" s="255">
        <v>21</v>
      </c>
      <c r="M170" s="255">
        <f>G170*(1+L170/100)</f>
        <v>0</v>
      </c>
      <c r="N170" s="253">
        <v>0</v>
      </c>
      <c r="O170" s="253">
        <f>ROUND(E170*N170,2)</f>
        <v>0</v>
      </c>
      <c r="P170" s="253">
        <v>3.4200000000000001E-2</v>
      </c>
      <c r="Q170" s="253">
        <f>ROUND(E170*P170,2)</f>
        <v>7.0000000000000007E-2</v>
      </c>
      <c r="R170" s="255"/>
      <c r="S170" s="255" t="s">
        <v>129</v>
      </c>
      <c r="T170" s="256" t="s">
        <v>129</v>
      </c>
      <c r="U170" s="229">
        <v>0.46500000000000002</v>
      </c>
      <c r="V170" s="229">
        <f>ROUND(E170*U170,2)</f>
        <v>0.93</v>
      </c>
      <c r="W170" s="229"/>
      <c r="X170" s="229" t="s">
        <v>130</v>
      </c>
      <c r="Y170" s="229" t="s">
        <v>131</v>
      </c>
      <c r="Z170" s="209"/>
      <c r="AA170" s="209"/>
      <c r="AB170" s="209"/>
      <c r="AC170" s="209"/>
      <c r="AD170" s="209"/>
      <c r="AE170" s="209"/>
      <c r="AF170" s="209"/>
      <c r="AG170" s="209" t="s">
        <v>132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">
      <c r="A171" s="250">
        <v>40</v>
      </c>
      <c r="B171" s="251" t="s">
        <v>269</v>
      </c>
      <c r="C171" s="263" t="s">
        <v>270</v>
      </c>
      <c r="D171" s="252" t="s">
        <v>268</v>
      </c>
      <c r="E171" s="253">
        <v>2</v>
      </c>
      <c r="F171" s="254"/>
      <c r="G171" s="255">
        <f>ROUND(E171*F171,2)</f>
        <v>0</v>
      </c>
      <c r="H171" s="254"/>
      <c r="I171" s="255">
        <f>ROUND(E171*H171,2)</f>
        <v>0</v>
      </c>
      <c r="J171" s="254"/>
      <c r="K171" s="255">
        <f>ROUND(E171*J171,2)</f>
        <v>0</v>
      </c>
      <c r="L171" s="255">
        <v>21</v>
      </c>
      <c r="M171" s="255">
        <f>G171*(1+L171/100)</f>
        <v>0</v>
      </c>
      <c r="N171" s="253">
        <v>8.8999999999999995E-4</v>
      </c>
      <c r="O171" s="253">
        <f>ROUND(E171*N171,2)</f>
        <v>0</v>
      </c>
      <c r="P171" s="253">
        <v>0</v>
      </c>
      <c r="Q171" s="253">
        <f>ROUND(E171*P171,2)</f>
        <v>0</v>
      </c>
      <c r="R171" s="255"/>
      <c r="S171" s="255" t="s">
        <v>129</v>
      </c>
      <c r="T171" s="256" t="s">
        <v>129</v>
      </c>
      <c r="U171" s="229">
        <v>1.1200000000000001</v>
      </c>
      <c r="V171" s="229">
        <f>ROUND(E171*U171,2)</f>
        <v>2.2400000000000002</v>
      </c>
      <c r="W171" s="229"/>
      <c r="X171" s="229" t="s">
        <v>130</v>
      </c>
      <c r="Y171" s="229" t="s">
        <v>131</v>
      </c>
      <c r="Z171" s="209"/>
      <c r="AA171" s="209"/>
      <c r="AB171" s="209"/>
      <c r="AC171" s="209"/>
      <c r="AD171" s="209"/>
      <c r="AE171" s="209"/>
      <c r="AF171" s="209"/>
      <c r="AG171" s="209" t="s">
        <v>132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">
      <c r="A172" s="250">
        <v>41</v>
      </c>
      <c r="B172" s="251" t="s">
        <v>271</v>
      </c>
      <c r="C172" s="263" t="s">
        <v>272</v>
      </c>
      <c r="D172" s="252" t="s">
        <v>268</v>
      </c>
      <c r="E172" s="253">
        <v>2</v>
      </c>
      <c r="F172" s="254"/>
      <c r="G172" s="255">
        <f>ROUND(E172*F172,2)</f>
        <v>0</v>
      </c>
      <c r="H172" s="254"/>
      <c r="I172" s="255">
        <f>ROUND(E172*H172,2)</f>
        <v>0</v>
      </c>
      <c r="J172" s="254"/>
      <c r="K172" s="255">
        <f>ROUND(E172*J172,2)</f>
        <v>0</v>
      </c>
      <c r="L172" s="255">
        <v>21</v>
      </c>
      <c r="M172" s="255">
        <f>G172*(1+L172/100)</f>
        <v>0</v>
      </c>
      <c r="N172" s="253">
        <v>0</v>
      </c>
      <c r="O172" s="253">
        <f>ROUND(E172*N172,2)</f>
        <v>0</v>
      </c>
      <c r="P172" s="253">
        <v>0</v>
      </c>
      <c r="Q172" s="253">
        <f>ROUND(E172*P172,2)</f>
        <v>0</v>
      </c>
      <c r="R172" s="255"/>
      <c r="S172" s="255" t="s">
        <v>129</v>
      </c>
      <c r="T172" s="256" t="s">
        <v>129</v>
      </c>
      <c r="U172" s="229">
        <v>1.77</v>
      </c>
      <c r="V172" s="229">
        <f>ROUND(E172*U172,2)</f>
        <v>3.54</v>
      </c>
      <c r="W172" s="229"/>
      <c r="X172" s="229" t="s">
        <v>130</v>
      </c>
      <c r="Y172" s="229" t="s">
        <v>131</v>
      </c>
      <c r="Z172" s="209"/>
      <c r="AA172" s="209"/>
      <c r="AB172" s="209"/>
      <c r="AC172" s="209"/>
      <c r="AD172" s="209"/>
      <c r="AE172" s="209"/>
      <c r="AF172" s="209"/>
      <c r="AG172" s="209" t="s">
        <v>132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1" x14ac:dyDescent="0.2">
      <c r="A173" s="250">
        <v>42</v>
      </c>
      <c r="B173" s="251" t="s">
        <v>273</v>
      </c>
      <c r="C173" s="263" t="s">
        <v>274</v>
      </c>
      <c r="D173" s="252" t="s">
        <v>268</v>
      </c>
      <c r="E173" s="253">
        <v>2</v>
      </c>
      <c r="F173" s="254"/>
      <c r="G173" s="255">
        <f>ROUND(E173*F173,2)</f>
        <v>0</v>
      </c>
      <c r="H173" s="254"/>
      <c r="I173" s="255">
        <f>ROUND(E173*H173,2)</f>
        <v>0</v>
      </c>
      <c r="J173" s="254"/>
      <c r="K173" s="255">
        <f>ROUND(E173*J173,2)</f>
        <v>0</v>
      </c>
      <c r="L173" s="255">
        <v>21</v>
      </c>
      <c r="M173" s="255">
        <f>G173*(1+L173/100)</f>
        <v>0</v>
      </c>
      <c r="N173" s="253">
        <v>0</v>
      </c>
      <c r="O173" s="253">
        <f>ROUND(E173*N173,2)</f>
        <v>0</v>
      </c>
      <c r="P173" s="253">
        <v>1.9460000000000002E-2</v>
      </c>
      <c r="Q173" s="253">
        <f>ROUND(E173*P173,2)</f>
        <v>0.04</v>
      </c>
      <c r="R173" s="255"/>
      <c r="S173" s="255" t="s">
        <v>129</v>
      </c>
      <c r="T173" s="256" t="s">
        <v>129</v>
      </c>
      <c r="U173" s="229">
        <v>0.38200000000000001</v>
      </c>
      <c r="V173" s="229">
        <f>ROUND(E173*U173,2)</f>
        <v>0.76</v>
      </c>
      <c r="W173" s="229"/>
      <c r="X173" s="229" t="s">
        <v>130</v>
      </c>
      <c r="Y173" s="229" t="s">
        <v>131</v>
      </c>
      <c r="Z173" s="209"/>
      <c r="AA173" s="209"/>
      <c r="AB173" s="209"/>
      <c r="AC173" s="209"/>
      <c r="AD173" s="209"/>
      <c r="AE173" s="209"/>
      <c r="AF173" s="209"/>
      <c r="AG173" s="209" t="s">
        <v>132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">
      <c r="A174" s="250">
        <v>43</v>
      </c>
      <c r="B174" s="251" t="s">
        <v>275</v>
      </c>
      <c r="C174" s="263" t="s">
        <v>276</v>
      </c>
      <c r="D174" s="252" t="s">
        <v>268</v>
      </c>
      <c r="E174" s="253">
        <v>2</v>
      </c>
      <c r="F174" s="254"/>
      <c r="G174" s="255">
        <f>ROUND(E174*F174,2)</f>
        <v>0</v>
      </c>
      <c r="H174" s="254"/>
      <c r="I174" s="255">
        <f>ROUND(E174*H174,2)</f>
        <v>0</v>
      </c>
      <c r="J174" s="254"/>
      <c r="K174" s="255">
        <f>ROUND(E174*J174,2)</f>
        <v>0</v>
      </c>
      <c r="L174" s="255">
        <v>21</v>
      </c>
      <c r="M174" s="255">
        <f>G174*(1+L174/100)</f>
        <v>0</v>
      </c>
      <c r="N174" s="253">
        <v>1.41E-3</v>
      </c>
      <c r="O174" s="253">
        <f>ROUND(E174*N174,2)</f>
        <v>0</v>
      </c>
      <c r="P174" s="253">
        <v>0</v>
      </c>
      <c r="Q174" s="253">
        <f>ROUND(E174*P174,2)</f>
        <v>0</v>
      </c>
      <c r="R174" s="255"/>
      <c r="S174" s="255" t="s">
        <v>129</v>
      </c>
      <c r="T174" s="256" t="s">
        <v>129</v>
      </c>
      <c r="U174" s="229">
        <v>1.575</v>
      </c>
      <c r="V174" s="229">
        <f>ROUND(E174*U174,2)</f>
        <v>3.15</v>
      </c>
      <c r="W174" s="229"/>
      <c r="X174" s="229" t="s">
        <v>130</v>
      </c>
      <c r="Y174" s="229" t="s">
        <v>131</v>
      </c>
      <c r="Z174" s="209"/>
      <c r="AA174" s="209"/>
      <c r="AB174" s="209"/>
      <c r="AC174" s="209"/>
      <c r="AD174" s="209"/>
      <c r="AE174" s="209"/>
      <c r="AF174" s="209"/>
      <c r="AG174" s="209" t="s">
        <v>132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22.5" outlineLevel="1" x14ac:dyDescent="0.2">
      <c r="A175" s="242">
        <v>44</v>
      </c>
      <c r="B175" s="243" t="s">
        <v>277</v>
      </c>
      <c r="C175" s="260" t="s">
        <v>278</v>
      </c>
      <c r="D175" s="244" t="s">
        <v>268</v>
      </c>
      <c r="E175" s="245">
        <v>8</v>
      </c>
      <c r="F175" s="246"/>
      <c r="G175" s="247">
        <f>ROUND(E175*F175,2)</f>
        <v>0</v>
      </c>
      <c r="H175" s="246"/>
      <c r="I175" s="247">
        <f>ROUND(E175*H175,2)</f>
        <v>0</v>
      </c>
      <c r="J175" s="246"/>
      <c r="K175" s="247">
        <f>ROUND(E175*J175,2)</f>
        <v>0</v>
      </c>
      <c r="L175" s="247">
        <v>21</v>
      </c>
      <c r="M175" s="247">
        <f>G175*(1+L175/100)</f>
        <v>0</v>
      </c>
      <c r="N175" s="245">
        <v>3.0000000000000001E-5</v>
      </c>
      <c r="O175" s="245">
        <f>ROUND(E175*N175,2)</f>
        <v>0</v>
      </c>
      <c r="P175" s="245">
        <v>0</v>
      </c>
      <c r="Q175" s="245">
        <f>ROUND(E175*P175,2)</f>
        <v>0</v>
      </c>
      <c r="R175" s="247"/>
      <c r="S175" s="247" t="s">
        <v>129</v>
      </c>
      <c r="T175" s="248" t="s">
        <v>129</v>
      </c>
      <c r="U175" s="229">
        <v>0.33</v>
      </c>
      <c r="V175" s="229">
        <f>ROUND(E175*U175,2)</f>
        <v>2.64</v>
      </c>
      <c r="W175" s="229"/>
      <c r="X175" s="229" t="s">
        <v>130</v>
      </c>
      <c r="Y175" s="229" t="s">
        <v>131</v>
      </c>
      <c r="Z175" s="209"/>
      <c r="AA175" s="209"/>
      <c r="AB175" s="209"/>
      <c r="AC175" s="209"/>
      <c r="AD175" s="209"/>
      <c r="AE175" s="209"/>
      <c r="AF175" s="209"/>
      <c r="AG175" s="209" t="s">
        <v>132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">
      <c r="A176" s="226"/>
      <c r="B176" s="227"/>
      <c r="C176" s="261" t="s">
        <v>279</v>
      </c>
      <c r="D176" s="230"/>
      <c r="E176" s="231">
        <v>2</v>
      </c>
      <c r="F176" s="229"/>
      <c r="G176" s="229"/>
      <c r="H176" s="229"/>
      <c r="I176" s="229"/>
      <c r="J176" s="229"/>
      <c r="K176" s="229"/>
      <c r="L176" s="229"/>
      <c r="M176" s="229"/>
      <c r="N176" s="228"/>
      <c r="O176" s="228"/>
      <c r="P176" s="228"/>
      <c r="Q176" s="228"/>
      <c r="R176" s="229"/>
      <c r="S176" s="229"/>
      <c r="T176" s="229"/>
      <c r="U176" s="229"/>
      <c r="V176" s="229"/>
      <c r="W176" s="229"/>
      <c r="X176" s="229"/>
      <c r="Y176" s="229"/>
      <c r="Z176" s="209"/>
      <c r="AA176" s="209"/>
      <c r="AB176" s="209"/>
      <c r="AC176" s="209"/>
      <c r="AD176" s="209"/>
      <c r="AE176" s="209"/>
      <c r="AF176" s="209"/>
      <c r="AG176" s="209" t="s">
        <v>134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3" x14ac:dyDescent="0.2">
      <c r="A177" s="226"/>
      <c r="B177" s="227"/>
      <c r="C177" s="261" t="s">
        <v>280</v>
      </c>
      <c r="D177" s="230"/>
      <c r="E177" s="231">
        <v>2</v>
      </c>
      <c r="F177" s="229"/>
      <c r="G177" s="229"/>
      <c r="H177" s="229"/>
      <c r="I177" s="229"/>
      <c r="J177" s="229"/>
      <c r="K177" s="229"/>
      <c r="L177" s="229"/>
      <c r="M177" s="229"/>
      <c r="N177" s="228"/>
      <c r="O177" s="228"/>
      <c r="P177" s="228"/>
      <c r="Q177" s="228"/>
      <c r="R177" s="229"/>
      <c r="S177" s="229"/>
      <c r="T177" s="229"/>
      <c r="U177" s="229"/>
      <c r="V177" s="229"/>
      <c r="W177" s="229"/>
      <c r="X177" s="229"/>
      <c r="Y177" s="229"/>
      <c r="Z177" s="209"/>
      <c r="AA177" s="209"/>
      <c r="AB177" s="209"/>
      <c r="AC177" s="209"/>
      <c r="AD177" s="209"/>
      <c r="AE177" s="209"/>
      <c r="AF177" s="209"/>
      <c r="AG177" s="209" t="s">
        <v>134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">
      <c r="A178" s="226"/>
      <c r="B178" s="227"/>
      <c r="C178" s="261" t="s">
        <v>281</v>
      </c>
      <c r="D178" s="230"/>
      <c r="E178" s="231">
        <v>2</v>
      </c>
      <c r="F178" s="229"/>
      <c r="G178" s="229"/>
      <c r="H178" s="229"/>
      <c r="I178" s="229"/>
      <c r="J178" s="229"/>
      <c r="K178" s="229"/>
      <c r="L178" s="229"/>
      <c r="M178" s="229"/>
      <c r="N178" s="228"/>
      <c r="O178" s="228"/>
      <c r="P178" s="228"/>
      <c r="Q178" s="228"/>
      <c r="R178" s="229"/>
      <c r="S178" s="229"/>
      <c r="T178" s="229"/>
      <c r="U178" s="229"/>
      <c r="V178" s="229"/>
      <c r="W178" s="229"/>
      <c r="X178" s="229"/>
      <c r="Y178" s="229"/>
      <c r="Z178" s="209"/>
      <c r="AA178" s="209"/>
      <c r="AB178" s="209"/>
      <c r="AC178" s="209"/>
      <c r="AD178" s="209"/>
      <c r="AE178" s="209"/>
      <c r="AF178" s="209"/>
      <c r="AG178" s="209" t="s">
        <v>134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3" x14ac:dyDescent="0.2">
      <c r="A179" s="226"/>
      <c r="B179" s="227"/>
      <c r="C179" s="261" t="s">
        <v>282</v>
      </c>
      <c r="D179" s="230"/>
      <c r="E179" s="231">
        <v>2</v>
      </c>
      <c r="F179" s="229"/>
      <c r="G179" s="229"/>
      <c r="H179" s="229"/>
      <c r="I179" s="229"/>
      <c r="J179" s="229"/>
      <c r="K179" s="229"/>
      <c r="L179" s="229"/>
      <c r="M179" s="229"/>
      <c r="N179" s="228"/>
      <c r="O179" s="228"/>
      <c r="P179" s="228"/>
      <c r="Q179" s="228"/>
      <c r="R179" s="229"/>
      <c r="S179" s="229"/>
      <c r="T179" s="229"/>
      <c r="U179" s="229"/>
      <c r="V179" s="229"/>
      <c r="W179" s="229"/>
      <c r="X179" s="229"/>
      <c r="Y179" s="229"/>
      <c r="Z179" s="209"/>
      <c r="AA179" s="209"/>
      <c r="AB179" s="209"/>
      <c r="AC179" s="209"/>
      <c r="AD179" s="209"/>
      <c r="AE179" s="209"/>
      <c r="AF179" s="209"/>
      <c r="AG179" s="209" t="s">
        <v>134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">
      <c r="A180" s="250">
        <v>45</v>
      </c>
      <c r="B180" s="251" t="s">
        <v>283</v>
      </c>
      <c r="C180" s="263" t="s">
        <v>284</v>
      </c>
      <c r="D180" s="252" t="s">
        <v>195</v>
      </c>
      <c r="E180" s="253">
        <v>1</v>
      </c>
      <c r="F180" s="254"/>
      <c r="G180" s="255">
        <f>ROUND(E180*F180,2)</f>
        <v>0</v>
      </c>
      <c r="H180" s="254"/>
      <c r="I180" s="255">
        <f>ROUND(E180*H180,2)</f>
        <v>0</v>
      </c>
      <c r="J180" s="254"/>
      <c r="K180" s="255">
        <f>ROUND(E180*J180,2)</f>
        <v>0</v>
      </c>
      <c r="L180" s="255">
        <v>21</v>
      </c>
      <c r="M180" s="255">
        <f>G180*(1+L180/100)</f>
        <v>0</v>
      </c>
      <c r="N180" s="253">
        <v>9.0000000000000006E-5</v>
      </c>
      <c r="O180" s="253">
        <f>ROUND(E180*N180,2)</f>
        <v>0</v>
      </c>
      <c r="P180" s="253">
        <v>0</v>
      </c>
      <c r="Q180" s="253">
        <f>ROUND(E180*P180,2)</f>
        <v>0</v>
      </c>
      <c r="R180" s="255"/>
      <c r="S180" s="255" t="s">
        <v>129</v>
      </c>
      <c r="T180" s="256" t="s">
        <v>129</v>
      </c>
      <c r="U180" s="229">
        <v>0.18</v>
      </c>
      <c r="V180" s="229">
        <f>ROUND(E180*U180,2)</f>
        <v>0.18</v>
      </c>
      <c r="W180" s="229"/>
      <c r="X180" s="229" t="s">
        <v>130</v>
      </c>
      <c r="Y180" s="229" t="s">
        <v>131</v>
      </c>
      <c r="Z180" s="209"/>
      <c r="AA180" s="209"/>
      <c r="AB180" s="209"/>
      <c r="AC180" s="209"/>
      <c r="AD180" s="209"/>
      <c r="AE180" s="209"/>
      <c r="AF180" s="209"/>
      <c r="AG180" s="209" t="s">
        <v>132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22.5" outlineLevel="1" x14ac:dyDescent="0.2">
      <c r="A181" s="242">
        <v>46</v>
      </c>
      <c r="B181" s="243" t="s">
        <v>285</v>
      </c>
      <c r="C181" s="260" t="s">
        <v>286</v>
      </c>
      <c r="D181" s="244" t="s">
        <v>268</v>
      </c>
      <c r="E181" s="245">
        <v>1</v>
      </c>
      <c r="F181" s="246"/>
      <c r="G181" s="247">
        <f>ROUND(E181*F181,2)</f>
        <v>0</v>
      </c>
      <c r="H181" s="246"/>
      <c r="I181" s="247">
        <f>ROUND(E181*H181,2)</f>
        <v>0</v>
      </c>
      <c r="J181" s="246"/>
      <c r="K181" s="247">
        <f>ROUND(E181*J181,2)</f>
        <v>0</v>
      </c>
      <c r="L181" s="247">
        <v>21</v>
      </c>
      <c r="M181" s="247">
        <f>G181*(1+L181/100)</f>
        <v>0</v>
      </c>
      <c r="N181" s="245">
        <v>2.8840000000000001E-2</v>
      </c>
      <c r="O181" s="245">
        <f>ROUND(E181*N181,2)</f>
        <v>0.03</v>
      </c>
      <c r="P181" s="245">
        <v>0</v>
      </c>
      <c r="Q181" s="245">
        <f>ROUND(E181*P181,2)</f>
        <v>0</v>
      </c>
      <c r="R181" s="247"/>
      <c r="S181" s="247" t="s">
        <v>129</v>
      </c>
      <c r="T181" s="248" t="s">
        <v>129</v>
      </c>
      <c r="U181" s="229">
        <v>2.9580000000000002</v>
      </c>
      <c r="V181" s="229">
        <f>ROUND(E181*U181,2)</f>
        <v>2.96</v>
      </c>
      <c r="W181" s="229"/>
      <c r="X181" s="229" t="s">
        <v>130</v>
      </c>
      <c r="Y181" s="229" t="s">
        <v>131</v>
      </c>
      <c r="Z181" s="209"/>
      <c r="AA181" s="209"/>
      <c r="AB181" s="209"/>
      <c r="AC181" s="209"/>
      <c r="AD181" s="209"/>
      <c r="AE181" s="209"/>
      <c r="AF181" s="209"/>
      <c r="AG181" s="209" t="s">
        <v>132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2" x14ac:dyDescent="0.2">
      <c r="A182" s="226"/>
      <c r="B182" s="227"/>
      <c r="C182" s="262" t="s">
        <v>287</v>
      </c>
      <c r="D182" s="249"/>
      <c r="E182" s="249"/>
      <c r="F182" s="249"/>
      <c r="G182" s="249"/>
      <c r="H182" s="229"/>
      <c r="I182" s="229"/>
      <c r="J182" s="229"/>
      <c r="K182" s="229"/>
      <c r="L182" s="229"/>
      <c r="M182" s="229"/>
      <c r="N182" s="228"/>
      <c r="O182" s="228"/>
      <c r="P182" s="228"/>
      <c r="Q182" s="228"/>
      <c r="R182" s="229"/>
      <c r="S182" s="229"/>
      <c r="T182" s="229"/>
      <c r="U182" s="229"/>
      <c r="V182" s="229"/>
      <c r="W182" s="229"/>
      <c r="X182" s="229"/>
      <c r="Y182" s="229"/>
      <c r="Z182" s="209"/>
      <c r="AA182" s="209"/>
      <c r="AB182" s="209"/>
      <c r="AC182" s="209"/>
      <c r="AD182" s="209"/>
      <c r="AE182" s="209"/>
      <c r="AF182" s="209"/>
      <c r="AG182" s="209" t="s">
        <v>140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">
      <c r="A183" s="250">
        <v>47</v>
      </c>
      <c r="B183" s="251" t="s">
        <v>288</v>
      </c>
      <c r="C183" s="263" t="s">
        <v>289</v>
      </c>
      <c r="D183" s="252" t="s">
        <v>195</v>
      </c>
      <c r="E183" s="253">
        <v>4</v>
      </c>
      <c r="F183" s="254"/>
      <c r="G183" s="255">
        <f>ROUND(E183*F183,2)</f>
        <v>0</v>
      </c>
      <c r="H183" s="254"/>
      <c r="I183" s="255">
        <f>ROUND(E183*H183,2)</f>
        <v>0</v>
      </c>
      <c r="J183" s="254"/>
      <c r="K183" s="255">
        <f>ROUND(E183*J183,2)</f>
        <v>0</v>
      </c>
      <c r="L183" s="255">
        <v>21</v>
      </c>
      <c r="M183" s="255">
        <f>G183*(1+L183/100)</f>
        <v>0</v>
      </c>
      <c r="N183" s="253">
        <v>0</v>
      </c>
      <c r="O183" s="253">
        <f>ROUND(E183*N183,2)</f>
        <v>0</v>
      </c>
      <c r="P183" s="253">
        <v>4.8999999999999998E-4</v>
      </c>
      <c r="Q183" s="253">
        <f>ROUND(E183*P183,2)</f>
        <v>0</v>
      </c>
      <c r="R183" s="255"/>
      <c r="S183" s="255" t="s">
        <v>129</v>
      </c>
      <c r="T183" s="256" t="s">
        <v>129</v>
      </c>
      <c r="U183" s="229">
        <v>0.114</v>
      </c>
      <c r="V183" s="229">
        <f>ROUND(E183*U183,2)</f>
        <v>0.46</v>
      </c>
      <c r="W183" s="229"/>
      <c r="X183" s="229" t="s">
        <v>130</v>
      </c>
      <c r="Y183" s="229" t="s">
        <v>131</v>
      </c>
      <c r="Z183" s="209"/>
      <c r="AA183" s="209"/>
      <c r="AB183" s="209"/>
      <c r="AC183" s="209"/>
      <c r="AD183" s="209"/>
      <c r="AE183" s="209"/>
      <c r="AF183" s="209"/>
      <c r="AG183" s="209" t="s">
        <v>132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">
      <c r="A184" s="250">
        <v>48</v>
      </c>
      <c r="B184" s="251" t="s">
        <v>290</v>
      </c>
      <c r="C184" s="263" t="s">
        <v>291</v>
      </c>
      <c r="D184" s="252" t="s">
        <v>195</v>
      </c>
      <c r="E184" s="253">
        <v>2</v>
      </c>
      <c r="F184" s="254"/>
      <c r="G184" s="255">
        <f>ROUND(E184*F184,2)</f>
        <v>0</v>
      </c>
      <c r="H184" s="254"/>
      <c r="I184" s="255">
        <f>ROUND(E184*H184,2)</f>
        <v>0</v>
      </c>
      <c r="J184" s="254"/>
      <c r="K184" s="255">
        <f>ROUND(E184*J184,2)</f>
        <v>0</v>
      </c>
      <c r="L184" s="255">
        <v>21</v>
      </c>
      <c r="M184" s="255">
        <f>G184*(1+L184/100)</f>
        <v>0</v>
      </c>
      <c r="N184" s="253">
        <v>4.0000000000000003E-5</v>
      </c>
      <c r="O184" s="253">
        <f>ROUND(E184*N184,2)</f>
        <v>0</v>
      </c>
      <c r="P184" s="253">
        <v>0</v>
      </c>
      <c r="Q184" s="253">
        <f>ROUND(E184*P184,2)</f>
        <v>0</v>
      </c>
      <c r="R184" s="255"/>
      <c r="S184" s="255" t="s">
        <v>129</v>
      </c>
      <c r="T184" s="256" t="s">
        <v>129</v>
      </c>
      <c r="U184" s="229">
        <v>0.44500000000000001</v>
      </c>
      <c r="V184" s="229">
        <f>ROUND(E184*U184,2)</f>
        <v>0.89</v>
      </c>
      <c r="W184" s="229"/>
      <c r="X184" s="229" t="s">
        <v>130</v>
      </c>
      <c r="Y184" s="229" t="s">
        <v>131</v>
      </c>
      <c r="Z184" s="209"/>
      <c r="AA184" s="209"/>
      <c r="AB184" s="209"/>
      <c r="AC184" s="209"/>
      <c r="AD184" s="209"/>
      <c r="AE184" s="209"/>
      <c r="AF184" s="209"/>
      <c r="AG184" s="209" t="s">
        <v>132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">
      <c r="A185" s="250">
        <v>49</v>
      </c>
      <c r="B185" s="251" t="s">
        <v>292</v>
      </c>
      <c r="C185" s="263" t="s">
        <v>293</v>
      </c>
      <c r="D185" s="252" t="s">
        <v>195</v>
      </c>
      <c r="E185" s="253">
        <v>1</v>
      </c>
      <c r="F185" s="254"/>
      <c r="G185" s="255">
        <f>ROUND(E185*F185,2)</f>
        <v>0</v>
      </c>
      <c r="H185" s="254"/>
      <c r="I185" s="255">
        <f>ROUND(E185*H185,2)</f>
        <v>0</v>
      </c>
      <c r="J185" s="254"/>
      <c r="K185" s="255">
        <f>ROUND(E185*J185,2)</f>
        <v>0</v>
      </c>
      <c r="L185" s="255">
        <v>21</v>
      </c>
      <c r="M185" s="255">
        <f>G185*(1+L185/100)</f>
        <v>0</v>
      </c>
      <c r="N185" s="253">
        <v>2.0000000000000001E-4</v>
      </c>
      <c r="O185" s="253">
        <f>ROUND(E185*N185,2)</f>
        <v>0</v>
      </c>
      <c r="P185" s="253">
        <v>0</v>
      </c>
      <c r="Q185" s="253">
        <f>ROUND(E185*P185,2)</f>
        <v>0</v>
      </c>
      <c r="R185" s="255"/>
      <c r="S185" s="255" t="s">
        <v>129</v>
      </c>
      <c r="T185" s="256" t="s">
        <v>129</v>
      </c>
      <c r="U185" s="229">
        <v>0.246</v>
      </c>
      <c r="V185" s="229">
        <f>ROUND(E185*U185,2)</f>
        <v>0.25</v>
      </c>
      <c r="W185" s="229"/>
      <c r="X185" s="229" t="s">
        <v>130</v>
      </c>
      <c r="Y185" s="229" t="s">
        <v>131</v>
      </c>
      <c r="Z185" s="209"/>
      <c r="AA185" s="209"/>
      <c r="AB185" s="209"/>
      <c r="AC185" s="209"/>
      <c r="AD185" s="209"/>
      <c r="AE185" s="209"/>
      <c r="AF185" s="209"/>
      <c r="AG185" s="209" t="s">
        <v>132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">
      <c r="A186" s="250">
        <v>50</v>
      </c>
      <c r="B186" s="251" t="s">
        <v>294</v>
      </c>
      <c r="C186" s="263" t="s">
        <v>295</v>
      </c>
      <c r="D186" s="252" t="s">
        <v>195</v>
      </c>
      <c r="E186" s="253">
        <v>2</v>
      </c>
      <c r="F186" s="254"/>
      <c r="G186" s="255">
        <f>ROUND(E186*F186,2)</f>
        <v>0</v>
      </c>
      <c r="H186" s="254"/>
      <c r="I186" s="255">
        <f>ROUND(E186*H186,2)</f>
        <v>0</v>
      </c>
      <c r="J186" s="254"/>
      <c r="K186" s="255">
        <f>ROUND(E186*J186,2)</f>
        <v>0</v>
      </c>
      <c r="L186" s="255">
        <v>21</v>
      </c>
      <c r="M186" s="255">
        <f>G186*(1+L186/100)</f>
        <v>0</v>
      </c>
      <c r="N186" s="253">
        <v>3.2000000000000003E-4</v>
      </c>
      <c r="O186" s="253">
        <f>ROUND(E186*N186,2)</f>
        <v>0</v>
      </c>
      <c r="P186" s="253">
        <v>0</v>
      </c>
      <c r="Q186" s="253">
        <f>ROUND(E186*P186,2)</f>
        <v>0</v>
      </c>
      <c r="R186" s="255" t="s">
        <v>261</v>
      </c>
      <c r="S186" s="255" t="s">
        <v>129</v>
      </c>
      <c r="T186" s="256" t="s">
        <v>129</v>
      </c>
      <c r="U186" s="229">
        <v>0</v>
      </c>
      <c r="V186" s="229">
        <f>ROUND(E186*U186,2)</f>
        <v>0</v>
      </c>
      <c r="W186" s="229"/>
      <c r="X186" s="229" t="s">
        <v>262</v>
      </c>
      <c r="Y186" s="229" t="s">
        <v>131</v>
      </c>
      <c r="Z186" s="209"/>
      <c r="AA186" s="209"/>
      <c r="AB186" s="209"/>
      <c r="AC186" s="209"/>
      <c r="AD186" s="209"/>
      <c r="AE186" s="209"/>
      <c r="AF186" s="209"/>
      <c r="AG186" s="209" t="s">
        <v>263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33.75" outlineLevel="1" x14ac:dyDescent="0.2">
      <c r="A187" s="250">
        <v>51</v>
      </c>
      <c r="B187" s="251" t="s">
        <v>296</v>
      </c>
      <c r="C187" s="263" t="s">
        <v>297</v>
      </c>
      <c r="D187" s="252" t="s">
        <v>195</v>
      </c>
      <c r="E187" s="253">
        <v>2</v>
      </c>
      <c r="F187" s="254"/>
      <c r="G187" s="255">
        <f>ROUND(E187*F187,2)</f>
        <v>0</v>
      </c>
      <c r="H187" s="254"/>
      <c r="I187" s="255">
        <f>ROUND(E187*H187,2)</f>
        <v>0</v>
      </c>
      <c r="J187" s="254"/>
      <c r="K187" s="255">
        <f>ROUND(E187*J187,2)</f>
        <v>0</v>
      </c>
      <c r="L187" s="255">
        <v>21</v>
      </c>
      <c r="M187" s="255">
        <f>G187*(1+L187/100)</f>
        <v>0</v>
      </c>
      <c r="N187" s="253">
        <v>8.9999999999999993E-3</v>
      </c>
      <c r="O187" s="253">
        <f>ROUND(E187*N187,2)</f>
        <v>0.02</v>
      </c>
      <c r="P187" s="253">
        <v>0</v>
      </c>
      <c r="Q187" s="253">
        <f>ROUND(E187*P187,2)</f>
        <v>0</v>
      </c>
      <c r="R187" s="255" t="s">
        <v>261</v>
      </c>
      <c r="S187" s="255" t="s">
        <v>129</v>
      </c>
      <c r="T187" s="256" t="s">
        <v>129</v>
      </c>
      <c r="U187" s="229">
        <v>0</v>
      </c>
      <c r="V187" s="229">
        <f>ROUND(E187*U187,2)</f>
        <v>0</v>
      </c>
      <c r="W187" s="229"/>
      <c r="X187" s="229" t="s">
        <v>262</v>
      </c>
      <c r="Y187" s="229" t="s">
        <v>131</v>
      </c>
      <c r="Z187" s="209"/>
      <c r="AA187" s="209"/>
      <c r="AB187" s="209"/>
      <c r="AC187" s="209"/>
      <c r="AD187" s="209"/>
      <c r="AE187" s="209"/>
      <c r="AF187" s="209"/>
      <c r="AG187" s="209" t="s">
        <v>263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">
      <c r="A188" s="250">
        <v>52</v>
      </c>
      <c r="B188" s="251" t="s">
        <v>298</v>
      </c>
      <c r="C188" s="263" t="s">
        <v>299</v>
      </c>
      <c r="D188" s="252" t="s">
        <v>195</v>
      </c>
      <c r="E188" s="253">
        <v>1</v>
      </c>
      <c r="F188" s="254"/>
      <c r="G188" s="255">
        <f>ROUND(E188*F188,2)</f>
        <v>0</v>
      </c>
      <c r="H188" s="254"/>
      <c r="I188" s="255">
        <f>ROUND(E188*H188,2)</f>
        <v>0</v>
      </c>
      <c r="J188" s="254"/>
      <c r="K188" s="255">
        <f>ROUND(E188*J188,2)</f>
        <v>0</v>
      </c>
      <c r="L188" s="255">
        <v>21</v>
      </c>
      <c r="M188" s="255">
        <f>G188*(1+L188/100)</f>
        <v>0</v>
      </c>
      <c r="N188" s="253">
        <v>8.0000000000000002E-3</v>
      </c>
      <c r="O188" s="253">
        <f>ROUND(E188*N188,2)</f>
        <v>0.01</v>
      </c>
      <c r="P188" s="253">
        <v>0</v>
      </c>
      <c r="Q188" s="253">
        <f>ROUND(E188*P188,2)</f>
        <v>0</v>
      </c>
      <c r="R188" s="255" t="s">
        <v>261</v>
      </c>
      <c r="S188" s="255" t="s">
        <v>129</v>
      </c>
      <c r="T188" s="256" t="s">
        <v>129</v>
      </c>
      <c r="U188" s="229">
        <v>0</v>
      </c>
      <c r="V188" s="229">
        <f>ROUND(E188*U188,2)</f>
        <v>0</v>
      </c>
      <c r="W188" s="229"/>
      <c r="X188" s="229" t="s">
        <v>262</v>
      </c>
      <c r="Y188" s="229" t="s">
        <v>131</v>
      </c>
      <c r="Z188" s="209"/>
      <c r="AA188" s="209"/>
      <c r="AB188" s="209"/>
      <c r="AC188" s="209"/>
      <c r="AD188" s="209"/>
      <c r="AE188" s="209"/>
      <c r="AF188" s="209"/>
      <c r="AG188" s="209" t="s">
        <v>263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">
      <c r="A189" s="250">
        <v>53</v>
      </c>
      <c r="B189" s="251" t="s">
        <v>300</v>
      </c>
      <c r="C189" s="263" t="s">
        <v>301</v>
      </c>
      <c r="D189" s="252" t="s">
        <v>195</v>
      </c>
      <c r="E189" s="253">
        <v>2</v>
      </c>
      <c r="F189" s="254"/>
      <c r="G189" s="255">
        <f>ROUND(E189*F189,2)</f>
        <v>0</v>
      </c>
      <c r="H189" s="254"/>
      <c r="I189" s="255">
        <f>ROUND(E189*H189,2)</f>
        <v>0</v>
      </c>
      <c r="J189" s="254"/>
      <c r="K189" s="255">
        <f>ROUND(E189*J189,2)</f>
        <v>0</v>
      </c>
      <c r="L189" s="255">
        <v>21</v>
      </c>
      <c r="M189" s="255">
        <f>G189*(1+L189/100)</f>
        <v>0</v>
      </c>
      <c r="N189" s="253">
        <v>1E-3</v>
      </c>
      <c r="O189" s="253">
        <f>ROUND(E189*N189,2)</f>
        <v>0</v>
      </c>
      <c r="P189" s="253">
        <v>0</v>
      </c>
      <c r="Q189" s="253">
        <f>ROUND(E189*P189,2)</f>
        <v>0</v>
      </c>
      <c r="R189" s="255" t="s">
        <v>261</v>
      </c>
      <c r="S189" s="255" t="s">
        <v>129</v>
      </c>
      <c r="T189" s="256" t="s">
        <v>129</v>
      </c>
      <c r="U189" s="229">
        <v>0</v>
      </c>
      <c r="V189" s="229">
        <f>ROUND(E189*U189,2)</f>
        <v>0</v>
      </c>
      <c r="W189" s="229"/>
      <c r="X189" s="229" t="s">
        <v>262</v>
      </c>
      <c r="Y189" s="229" t="s">
        <v>131</v>
      </c>
      <c r="Z189" s="209"/>
      <c r="AA189" s="209"/>
      <c r="AB189" s="209"/>
      <c r="AC189" s="209"/>
      <c r="AD189" s="209"/>
      <c r="AE189" s="209"/>
      <c r="AF189" s="209"/>
      <c r="AG189" s="209" t="s">
        <v>263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">
      <c r="A190" s="250">
        <v>54</v>
      </c>
      <c r="B190" s="251" t="s">
        <v>302</v>
      </c>
      <c r="C190" s="263" t="s">
        <v>303</v>
      </c>
      <c r="D190" s="252" t="s">
        <v>195</v>
      </c>
      <c r="E190" s="253">
        <v>2</v>
      </c>
      <c r="F190" s="254"/>
      <c r="G190" s="255">
        <f>ROUND(E190*F190,2)</f>
        <v>0</v>
      </c>
      <c r="H190" s="254"/>
      <c r="I190" s="255">
        <f>ROUND(E190*H190,2)</f>
        <v>0</v>
      </c>
      <c r="J190" s="254"/>
      <c r="K190" s="255">
        <f>ROUND(E190*J190,2)</f>
        <v>0</v>
      </c>
      <c r="L190" s="255">
        <v>21</v>
      </c>
      <c r="M190" s="255">
        <f>G190*(1+L190/100)</f>
        <v>0</v>
      </c>
      <c r="N190" s="253">
        <v>2.3999999999999998E-3</v>
      </c>
      <c r="O190" s="253">
        <f>ROUND(E190*N190,2)</f>
        <v>0</v>
      </c>
      <c r="P190" s="253">
        <v>0</v>
      </c>
      <c r="Q190" s="253">
        <f>ROUND(E190*P190,2)</f>
        <v>0</v>
      </c>
      <c r="R190" s="255" t="s">
        <v>261</v>
      </c>
      <c r="S190" s="255" t="s">
        <v>129</v>
      </c>
      <c r="T190" s="256" t="s">
        <v>129</v>
      </c>
      <c r="U190" s="229">
        <v>0</v>
      </c>
      <c r="V190" s="229">
        <f>ROUND(E190*U190,2)</f>
        <v>0</v>
      </c>
      <c r="W190" s="229"/>
      <c r="X190" s="229" t="s">
        <v>262</v>
      </c>
      <c r="Y190" s="229" t="s">
        <v>131</v>
      </c>
      <c r="Z190" s="209"/>
      <c r="AA190" s="209"/>
      <c r="AB190" s="209"/>
      <c r="AC190" s="209"/>
      <c r="AD190" s="209"/>
      <c r="AE190" s="209"/>
      <c r="AF190" s="209"/>
      <c r="AG190" s="209" t="s">
        <v>263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">
      <c r="A191" s="250">
        <v>55</v>
      </c>
      <c r="B191" s="251" t="s">
        <v>304</v>
      </c>
      <c r="C191" s="263" t="s">
        <v>305</v>
      </c>
      <c r="D191" s="252" t="s">
        <v>195</v>
      </c>
      <c r="E191" s="253">
        <v>2</v>
      </c>
      <c r="F191" s="254"/>
      <c r="G191" s="255">
        <f>ROUND(E191*F191,2)</f>
        <v>0</v>
      </c>
      <c r="H191" s="254"/>
      <c r="I191" s="255">
        <f>ROUND(E191*H191,2)</f>
        <v>0</v>
      </c>
      <c r="J191" s="254"/>
      <c r="K191" s="255">
        <f>ROUND(E191*J191,2)</f>
        <v>0</v>
      </c>
      <c r="L191" s="255">
        <v>21</v>
      </c>
      <c r="M191" s="255">
        <f>G191*(1+L191/100)</f>
        <v>0</v>
      </c>
      <c r="N191" s="253">
        <v>2E-3</v>
      </c>
      <c r="O191" s="253">
        <f>ROUND(E191*N191,2)</f>
        <v>0</v>
      </c>
      <c r="P191" s="253">
        <v>0</v>
      </c>
      <c r="Q191" s="253">
        <f>ROUND(E191*P191,2)</f>
        <v>0</v>
      </c>
      <c r="R191" s="255" t="s">
        <v>261</v>
      </c>
      <c r="S191" s="255" t="s">
        <v>129</v>
      </c>
      <c r="T191" s="256" t="s">
        <v>129</v>
      </c>
      <c r="U191" s="229">
        <v>0</v>
      </c>
      <c r="V191" s="229">
        <f>ROUND(E191*U191,2)</f>
        <v>0</v>
      </c>
      <c r="W191" s="229"/>
      <c r="X191" s="229" t="s">
        <v>262</v>
      </c>
      <c r="Y191" s="229" t="s">
        <v>131</v>
      </c>
      <c r="Z191" s="209"/>
      <c r="AA191" s="209"/>
      <c r="AB191" s="209"/>
      <c r="AC191" s="209"/>
      <c r="AD191" s="209"/>
      <c r="AE191" s="209"/>
      <c r="AF191" s="209"/>
      <c r="AG191" s="209" t="s">
        <v>263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">
      <c r="A192" s="250">
        <v>56</v>
      </c>
      <c r="B192" s="251" t="s">
        <v>306</v>
      </c>
      <c r="C192" s="263" t="s">
        <v>307</v>
      </c>
      <c r="D192" s="252" t="s">
        <v>195</v>
      </c>
      <c r="E192" s="253">
        <v>2</v>
      </c>
      <c r="F192" s="254"/>
      <c r="G192" s="255">
        <f>ROUND(E192*F192,2)</f>
        <v>0</v>
      </c>
      <c r="H192" s="254"/>
      <c r="I192" s="255">
        <f>ROUND(E192*H192,2)</f>
        <v>0</v>
      </c>
      <c r="J192" s="254"/>
      <c r="K192" s="255">
        <f>ROUND(E192*J192,2)</f>
        <v>0</v>
      </c>
      <c r="L192" s="255">
        <v>21</v>
      </c>
      <c r="M192" s="255">
        <f>G192*(1+L192/100)</f>
        <v>0</v>
      </c>
      <c r="N192" s="253">
        <v>5.0000000000000001E-4</v>
      </c>
      <c r="O192" s="253">
        <f>ROUND(E192*N192,2)</f>
        <v>0</v>
      </c>
      <c r="P192" s="253">
        <v>0</v>
      </c>
      <c r="Q192" s="253">
        <f>ROUND(E192*P192,2)</f>
        <v>0</v>
      </c>
      <c r="R192" s="255" t="s">
        <v>261</v>
      </c>
      <c r="S192" s="255" t="s">
        <v>129</v>
      </c>
      <c r="T192" s="256" t="s">
        <v>129</v>
      </c>
      <c r="U192" s="229">
        <v>0</v>
      </c>
      <c r="V192" s="229">
        <f>ROUND(E192*U192,2)</f>
        <v>0</v>
      </c>
      <c r="W192" s="229"/>
      <c r="X192" s="229" t="s">
        <v>262</v>
      </c>
      <c r="Y192" s="229" t="s">
        <v>131</v>
      </c>
      <c r="Z192" s="209"/>
      <c r="AA192" s="209"/>
      <c r="AB192" s="209"/>
      <c r="AC192" s="209"/>
      <c r="AD192" s="209"/>
      <c r="AE192" s="209"/>
      <c r="AF192" s="209"/>
      <c r="AG192" s="209" t="s">
        <v>263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">
      <c r="A193" s="250">
        <v>57</v>
      </c>
      <c r="B193" s="251" t="s">
        <v>308</v>
      </c>
      <c r="C193" s="263" t="s">
        <v>309</v>
      </c>
      <c r="D193" s="252" t="s">
        <v>195</v>
      </c>
      <c r="E193" s="253">
        <v>2</v>
      </c>
      <c r="F193" s="254"/>
      <c r="G193" s="255">
        <f>ROUND(E193*F193,2)</f>
        <v>0</v>
      </c>
      <c r="H193" s="254"/>
      <c r="I193" s="255">
        <f>ROUND(E193*H193,2)</f>
        <v>0</v>
      </c>
      <c r="J193" s="254"/>
      <c r="K193" s="255">
        <f>ROUND(E193*J193,2)</f>
        <v>0</v>
      </c>
      <c r="L193" s="255">
        <v>21</v>
      </c>
      <c r="M193" s="255">
        <f>G193*(1+L193/100)</f>
        <v>0</v>
      </c>
      <c r="N193" s="253">
        <v>1E-4</v>
      </c>
      <c r="O193" s="253">
        <f>ROUND(E193*N193,2)</f>
        <v>0</v>
      </c>
      <c r="P193" s="253">
        <v>0</v>
      </c>
      <c r="Q193" s="253">
        <f>ROUND(E193*P193,2)</f>
        <v>0</v>
      </c>
      <c r="R193" s="255" t="s">
        <v>261</v>
      </c>
      <c r="S193" s="255" t="s">
        <v>129</v>
      </c>
      <c r="T193" s="256" t="s">
        <v>129</v>
      </c>
      <c r="U193" s="229">
        <v>0</v>
      </c>
      <c r="V193" s="229">
        <f>ROUND(E193*U193,2)</f>
        <v>0</v>
      </c>
      <c r="W193" s="229"/>
      <c r="X193" s="229" t="s">
        <v>262</v>
      </c>
      <c r="Y193" s="229" t="s">
        <v>131</v>
      </c>
      <c r="Z193" s="209"/>
      <c r="AA193" s="209"/>
      <c r="AB193" s="209"/>
      <c r="AC193" s="209"/>
      <c r="AD193" s="209"/>
      <c r="AE193" s="209"/>
      <c r="AF193" s="209"/>
      <c r="AG193" s="209" t="s">
        <v>263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">
      <c r="A194" s="250">
        <v>58</v>
      </c>
      <c r="B194" s="251" t="s">
        <v>310</v>
      </c>
      <c r="C194" s="263" t="s">
        <v>311</v>
      </c>
      <c r="D194" s="252" t="s">
        <v>195</v>
      </c>
      <c r="E194" s="253">
        <v>2</v>
      </c>
      <c r="F194" s="254"/>
      <c r="G194" s="255">
        <f>ROUND(E194*F194,2)</f>
        <v>0</v>
      </c>
      <c r="H194" s="254"/>
      <c r="I194" s="255">
        <f>ROUND(E194*H194,2)</f>
        <v>0</v>
      </c>
      <c r="J194" s="254"/>
      <c r="K194" s="255">
        <f>ROUND(E194*J194,2)</f>
        <v>0</v>
      </c>
      <c r="L194" s="255">
        <v>21</v>
      </c>
      <c r="M194" s="255">
        <f>G194*(1+L194/100)</f>
        <v>0</v>
      </c>
      <c r="N194" s="253">
        <v>1.9E-3</v>
      </c>
      <c r="O194" s="253">
        <f>ROUND(E194*N194,2)</f>
        <v>0</v>
      </c>
      <c r="P194" s="253">
        <v>0</v>
      </c>
      <c r="Q194" s="253">
        <f>ROUND(E194*P194,2)</f>
        <v>0</v>
      </c>
      <c r="R194" s="255" t="s">
        <v>261</v>
      </c>
      <c r="S194" s="255" t="s">
        <v>129</v>
      </c>
      <c r="T194" s="256" t="s">
        <v>129</v>
      </c>
      <c r="U194" s="229">
        <v>0</v>
      </c>
      <c r="V194" s="229">
        <f>ROUND(E194*U194,2)</f>
        <v>0</v>
      </c>
      <c r="W194" s="229"/>
      <c r="X194" s="229" t="s">
        <v>262</v>
      </c>
      <c r="Y194" s="229" t="s">
        <v>131</v>
      </c>
      <c r="Z194" s="209"/>
      <c r="AA194" s="209"/>
      <c r="AB194" s="209"/>
      <c r="AC194" s="209"/>
      <c r="AD194" s="209"/>
      <c r="AE194" s="209"/>
      <c r="AF194" s="209"/>
      <c r="AG194" s="209" t="s">
        <v>263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">
      <c r="A195" s="250">
        <v>59</v>
      </c>
      <c r="B195" s="251" t="s">
        <v>312</v>
      </c>
      <c r="C195" s="263" t="s">
        <v>313</v>
      </c>
      <c r="D195" s="252" t="s">
        <v>195</v>
      </c>
      <c r="E195" s="253">
        <v>2</v>
      </c>
      <c r="F195" s="254"/>
      <c r="G195" s="255">
        <f>ROUND(E195*F195,2)</f>
        <v>0</v>
      </c>
      <c r="H195" s="254"/>
      <c r="I195" s="255">
        <f>ROUND(E195*H195,2)</f>
        <v>0</v>
      </c>
      <c r="J195" s="254"/>
      <c r="K195" s="255">
        <f>ROUND(E195*J195,2)</f>
        <v>0</v>
      </c>
      <c r="L195" s="255">
        <v>21</v>
      </c>
      <c r="M195" s="255">
        <f>G195*(1+L195/100)</f>
        <v>0</v>
      </c>
      <c r="N195" s="253">
        <v>0</v>
      </c>
      <c r="O195" s="253">
        <f>ROUND(E195*N195,2)</f>
        <v>0</v>
      </c>
      <c r="P195" s="253">
        <v>0</v>
      </c>
      <c r="Q195" s="253">
        <f>ROUND(E195*P195,2)</f>
        <v>0</v>
      </c>
      <c r="R195" s="255" t="s">
        <v>261</v>
      </c>
      <c r="S195" s="255" t="s">
        <v>129</v>
      </c>
      <c r="T195" s="256" t="s">
        <v>129</v>
      </c>
      <c r="U195" s="229">
        <v>0</v>
      </c>
      <c r="V195" s="229">
        <f>ROUND(E195*U195,2)</f>
        <v>0</v>
      </c>
      <c r="W195" s="229"/>
      <c r="X195" s="229" t="s">
        <v>262</v>
      </c>
      <c r="Y195" s="229" t="s">
        <v>131</v>
      </c>
      <c r="Z195" s="209"/>
      <c r="AA195" s="209"/>
      <c r="AB195" s="209"/>
      <c r="AC195" s="209"/>
      <c r="AD195" s="209"/>
      <c r="AE195" s="209"/>
      <c r="AF195" s="209"/>
      <c r="AG195" s="209" t="s">
        <v>263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">
      <c r="A196" s="250">
        <v>60</v>
      </c>
      <c r="B196" s="251" t="s">
        <v>314</v>
      </c>
      <c r="C196" s="263" t="s">
        <v>315</v>
      </c>
      <c r="D196" s="252" t="s">
        <v>195</v>
      </c>
      <c r="E196" s="253">
        <v>2</v>
      </c>
      <c r="F196" s="254"/>
      <c r="G196" s="255">
        <f>ROUND(E196*F196,2)</f>
        <v>0</v>
      </c>
      <c r="H196" s="254"/>
      <c r="I196" s="255">
        <f>ROUND(E196*H196,2)</f>
        <v>0</v>
      </c>
      <c r="J196" s="254"/>
      <c r="K196" s="255">
        <f>ROUND(E196*J196,2)</f>
        <v>0</v>
      </c>
      <c r="L196" s="255">
        <v>21</v>
      </c>
      <c r="M196" s="255">
        <f>G196*(1+L196/100)</f>
        <v>0</v>
      </c>
      <c r="N196" s="253">
        <v>2.5000000000000001E-3</v>
      </c>
      <c r="O196" s="253">
        <f>ROUND(E196*N196,2)</f>
        <v>0.01</v>
      </c>
      <c r="P196" s="253">
        <v>0</v>
      </c>
      <c r="Q196" s="253">
        <f>ROUND(E196*P196,2)</f>
        <v>0</v>
      </c>
      <c r="R196" s="255" t="s">
        <v>261</v>
      </c>
      <c r="S196" s="255" t="s">
        <v>129</v>
      </c>
      <c r="T196" s="256" t="s">
        <v>129</v>
      </c>
      <c r="U196" s="229">
        <v>0</v>
      </c>
      <c r="V196" s="229">
        <f>ROUND(E196*U196,2)</f>
        <v>0</v>
      </c>
      <c r="W196" s="229"/>
      <c r="X196" s="229" t="s">
        <v>262</v>
      </c>
      <c r="Y196" s="229" t="s">
        <v>131</v>
      </c>
      <c r="Z196" s="209"/>
      <c r="AA196" s="209"/>
      <c r="AB196" s="209"/>
      <c r="AC196" s="209"/>
      <c r="AD196" s="209"/>
      <c r="AE196" s="209"/>
      <c r="AF196" s="209"/>
      <c r="AG196" s="209" t="s">
        <v>263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ht="22.5" outlineLevel="1" x14ac:dyDescent="0.2">
      <c r="A197" s="250">
        <v>61</v>
      </c>
      <c r="B197" s="251" t="s">
        <v>316</v>
      </c>
      <c r="C197" s="263" t="s">
        <v>317</v>
      </c>
      <c r="D197" s="252" t="s">
        <v>195</v>
      </c>
      <c r="E197" s="253">
        <v>2</v>
      </c>
      <c r="F197" s="254"/>
      <c r="G197" s="255">
        <f>ROUND(E197*F197,2)</f>
        <v>0</v>
      </c>
      <c r="H197" s="254"/>
      <c r="I197" s="255">
        <f>ROUND(E197*H197,2)</f>
        <v>0</v>
      </c>
      <c r="J197" s="254"/>
      <c r="K197" s="255">
        <f>ROUND(E197*J197,2)</f>
        <v>0</v>
      </c>
      <c r="L197" s="255">
        <v>21</v>
      </c>
      <c r="M197" s="255">
        <f>G197*(1+L197/100)</f>
        <v>0</v>
      </c>
      <c r="N197" s="253">
        <v>8.8000000000000005E-3</v>
      </c>
      <c r="O197" s="253">
        <f>ROUND(E197*N197,2)</f>
        <v>0.02</v>
      </c>
      <c r="P197" s="253">
        <v>0</v>
      </c>
      <c r="Q197" s="253">
        <f>ROUND(E197*P197,2)</f>
        <v>0</v>
      </c>
      <c r="R197" s="255" t="s">
        <v>261</v>
      </c>
      <c r="S197" s="255" t="s">
        <v>129</v>
      </c>
      <c r="T197" s="256" t="s">
        <v>129</v>
      </c>
      <c r="U197" s="229">
        <v>0</v>
      </c>
      <c r="V197" s="229">
        <f>ROUND(E197*U197,2)</f>
        <v>0</v>
      </c>
      <c r="W197" s="229"/>
      <c r="X197" s="229" t="s">
        <v>262</v>
      </c>
      <c r="Y197" s="229" t="s">
        <v>131</v>
      </c>
      <c r="Z197" s="209"/>
      <c r="AA197" s="209"/>
      <c r="AB197" s="209"/>
      <c r="AC197" s="209"/>
      <c r="AD197" s="209"/>
      <c r="AE197" s="209"/>
      <c r="AF197" s="209"/>
      <c r="AG197" s="209" t="s">
        <v>263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">
      <c r="A198" s="250">
        <v>62</v>
      </c>
      <c r="B198" s="251" t="s">
        <v>318</v>
      </c>
      <c r="C198" s="263" t="s">
        <v>319</v>
      </c>
      <c r="D198" s="252" t="s">
        <v>195</v>
      </c>
      <c r="E198" s="253">
        <v>2</v>
      </c>
      <c r="F198" s="254"/>
      <c r="G198" s="255">
        <f>ROUND(E198*F198,2)</f>
        <v>0</v>
      </c>
      <c r="H198" s="254"/>
      <c r="I198" s="255">
        <f>ROUND(E198*H198,2)</f>
        <v>0</v>
      </c>
      <c r="J198" s="254"/>
      <c r="K198" s="255">
        <f>ROUND(E198*J198,2)</f>
        <v>0</v>
      </c>
      <c r="L198" s="255">
        <v>21</v>
      </c>
      <c r="M198" s="255">
        <f>G198*(1+L198/100)</f>
        <v>0</v>
      </c>
      <c r="N198" s="253">
        <v>1.55E-2</v>
      </c>
      <c r="O198" s="253">
        <f>ROUND(E198*N198,2)</f>
        <v>0.03</v>
      </c>
      <c r="P198" s="253">
        <v>0</v>
      </c>
      <c r="Q198" s="253">
        <f>ROUND(E198*P198,2)</f>
        <v>0</v>
      </c>
      <c r="R198" s="255" t="s">
        <v>261</v>
      </c>
      <c r="S198" s="255" t="s">
        <v>129</v>
      </c>
      <c r="T198" s="256" t="s">
        <v>129</v>
      </c>
      <c r="U198" s="229">
        <v>0</v>
      </c>
      <c r="V198" s="229">
        <f>ROUND(E198*U198,2)</f>
        <v>0</v>
      </c>
      <c r="W198" s="229"/>
      <c r="X198" s="229" t="s">
        <v>262</v>
      </c>
      <c r="Y198" s="229" t="s">
        <v>131</v>
      </c>
      <c r="Z198" s="209"/>
      <c r="AA198" s="209"/>
      <c r="AB198" s="209"/>
      <c r="AC198" s="209"/>
      <c r="AD198" s="209"/>
      <c r="AE198" s="209"/>
      <c r="AF198" s="209"/>
      <c r="AG198" s="209" t="s">
        <v>263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">
      <c r="A199" s="250">
        <v>63</v>
      </c>
      <c r="B199" s="251" t="s">
        <v>320</v>
      </c>
      <c r="C199" s="263" t="s">
        <v>321</v>
      </c>
      <c r="D199" s="252" t="s">
        <v>186</v>
      </c>
      <c r="E199" s="253">
        <v>2</v>
      </c>
      <c r="F199" s="254"/>
      <c r="G199" s="255">
        <f>ROUND(E199*F199,2)</f>
        <v>0</v>
      </c>
      <c r="H199" s="254"/>
      <c r="I199" s="255">
        <f>ROUND(E199*H199,2)</f>
        <v>0</v>
      </c>
      <c r="J199" s="254"/>
      <c r="K199" s="255">
        <f>ROUND(E199*J199,2)</f>
        <v>0</v>
      </c>
      <c r="L199" s="255">
        <v>21</v>
      </c>
      <c r="M199" s="255">
        <f>G199*(1+L199/100)</f>
        <v>0</v>
      </c>
      <c r="N199" s="253">
        <v>0</v>
      </c>
      <c r="O199" s="253">
        <f>ROUND(E199*N199,2)</f>
        <v>0</v>
      </c>
      <c r="P199" s="253">
        <v>0</v>
      </c>
      <c r="Q199" s="253">
        <f>ROUND(E199*P199,2)</f>
        <v>0</v>
      </c>
      <c r="R199" s="255"/>
      <c r="S199" s="255" t="s">
        <v>187</v>
      </c>
      <c r="T199" s="256" t="s">
        <v>188</v>
      </c>
      <c r="U199" s="229">
        <v>0</v>
      </c>
      <c r="V199" s="229">
        <f>ROUND(E199*U199,2)</f>
        <v>0</v>
      </c>
      <c r="W199" s="229"/>
      <c r="X199" s="229" t="s">
        <v>262</v>
      </c>
      <c r="Y199" s="229" t="s">
        <v>131</v>
      </c>
      <c r="Z199" s="209"/>
      <c r="AA199" s="209"/>
      <c r="AB199" s="209"/>
      <c r="AC199" s="209"/>
      <c r="AD199" s="209"/>
      <c r="AE199" s="209"/>
      <c r="AF199" s="209"/>
      <c r="AG199" s="209" t="s">
        <v>263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ht="22.5" outlineLevel="1" x14ac:dyDescent="0.2">
      <c r="A200" s="250">
        <v>64</v>
      </c>
      <c r="B200" s="251" t="s">
        <v>322</v>
      </c>
      <c r="C200" s="263" t="s">
        <v>323</v>
      </c>
      <c r="D200" s="252" t="s">
        <v>206</v>
      </c>
      <c r="E200" s="253">
        <v>0.13009000000000001</v>
      </c>
      <c r="F200" s="254"/>
      <c r="G200" s="255">
        <f>ROUND(E200*F200,2)</f>
        <v>0</v>
      </c>
      <c r="H200" s="254"/>
      <c r="I200" s="255">
        <f>ROUND(E200*H200,2)</f>
        <v>0</v>
      </c>
      <c r="J200" s="254"/>
      <c r="K200" s="255">
        <f>ROUND(E200*J200,2)</f>
        <v>0</v>
      </c>
      <c r="L200" s="255">
        <v>21</v>
      </c>
      <c r="M200" s="255">
        <f>G200*(1+L200/100)</f>
        <v>0</v>
      </c>
      <c r="N200" s="253">
        <v>0</v>
      </c>
      <c r="O200" s="253">
        <f>ROUND(E200*N200,2)</f>
        <v>0</v>
      </c>
      <c r="P200" s="253">
        <v>0</v>
      </c>
      <c r="Q200" s="253">
        <f>ROUND(E200*P200,2)</f>
        <v>0</v>
      </c>
      <c r="R200" s="255"/>
      <c r="S200" s="255" t="s">
        <v>129</v>
      </c>
      <c r="T200" s="256" t="s">
        <v>129</v>
      </c>
      <c r="U200" s="229">
        <v>1.5169999999999999</v>
      </c>
      <c r="V200" s="229">
        <f>ROUND(E200*U200,2)</f>
        <v>0.2</v>
      </c>
      <c r="W200" s="229"/>
      <c r="X200" s="229" t="s">
        <v>207</v>
      </c>
      <c r="Y200" s="229" t="s">
        <v>131</v>
      </c>
      <c r="Z200" s="209"/>
      <c r="AA200" s="209"/>
      <c r="AB200" s="209"/>
      <c r="AC200" s="209"/>
      <c r="AD200" s="209"/>
      <c r="AE200" s="209"/>
      <c r="AF200" s="209"/>
      <c r="AG200" s="209" t="s">
        <v>208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">
      <c r="A201" s="235" t="s">
        <v>124</v>
      </c>
      <c r="B201" s="236" t="s">
        <v>75</v>
      </c>
      <c r="C201" s="259" t="s">
        <v>76</v>
      </c>
      <c r="D201" s="237"/>
      <c r="E201" s="238"/>
      <c r="F201" s="239"/>
      <c r="G201" s="239">
        <f>SUMIF(AG202:AG202,"&lt;&gt;NOR",G202:G202)</f>
        <v>0</v>
      </c>
      <c r="H201" s="239"/>
      <c r="I201" s="239">
        <f>SUM(I202:I202)</f>
        <v>0</v>
      </c>
      <c r="J201" s="239"/>
      <c r="K201" s="239">
        <f>SUM(K202:K202)</f>
        <v>0</v>
      </c>
      <c r="L201" s="239"/>
      <c r="M201" s="239">
        <f>SUM(M202:M202)</f>
        <v>0</v>
      </c>
      <c r="N201" s="238"/>
      <c r="O201" s="238">
        <f>SUM(O202:O202)</f>
        <v>0</v>
      </c>
      <c r="P201" s="238"/>
      <c r="Q201" s="238">
        <f>SUM(Q202:Q202)</f>
        <v>0</v>
      </c>
      <c r="R201" s="239"/>
      <c r="S201" s="239"/>
      <c r="T201" s="240"/>
      <c r="U201" s="234"/>
      <c r="V201" s="234">
        <f>SUM(V202:V202)</f>
        <v>0</v>
      </c>
      <c r="W201" s="234"/>
      <c r="X201" s="234"/>
      <c r="Y201" s="234"/>
      <c r="AG201" t="s">
        <v>125</v>
      </c>
    </row>
    <row r="202" spans="1:60" ht="22.5" outlineLevel="1" x14ac:dyDescent="0.2">
      <c r="A202" s="250">
        <v>65</v>
      </c>
      <c r="B202" s="251" t="s">
        <v>324</v>
      </c>
      <c r="C202" s="263" t="s">
        <v>325</v>
      </c>
      <c r="D202" s="252" t="s">
        <v>186</v>
      </c>
      <c r="E202" s="253">
        <v>2</v>
      </c>
      <c r="F202" s="254"/>
      <c r="G202" s="255">
        <f>ROUND(E202*F202,2)</f>
        <v>0</v>
      </c>
      <c r="H202" s="254"/>
      <c r="I202" s="255">
        <f>ROUND(E202*H202,2)</f>
        <v>0</v>
      </c>
      <c r="J202" s="254"/>
      <c r="K202" s="255">
        <f>ROUND(E202*J202,2)</f>
        <v>0</v>
      </c>
      <c r="L202" s="255">
        <v>21</v>
      </c>
      <c r="M202" s="255">
        <f>G202*(1+L202/100)</f>
        <v>0</v>
      </c>
      <c r="N202" s="253">
        <v>0</v>
      </c>
      <c r="O202" s="253">
        <f>ROUND(E202*N202,2)</f>
        <v>0</v>
      </c>
      <c r="P202" s="253">
        <v>0</v>
      </c>
      <c r="Q202" s="253">
        <f>ROUND(E202*P202,2)</f>
        <v>0</v>
      </c>
      <c r="R202" s="255"/>
      <c r="S202" s="255" t="s">
        <v>187</v>
      </c>
      <c r="T202" s="256" t="s">
        <v>188</v>
      </c>
      <c r="U202" s="229">
        <v>0</v>
      </c>
      <c r="V202" s="229">
        <f>ROUND(E202*U202,2)</f>
        <v>0</v>
      </c>
      <c r="W202" s="229"/>
      <c r="X202" s="229" t="s">
        <v>130</v>
      </c>
      <c r="Y202" s="229" t="s">
        <v>131</v>
      </c>
      <c r="Z202" s="209"/>
      <c r="AA202" s="209"/>
      <c r="AB202" s="209"/>
      <c r="AC202" s="209"/>
      <c r="AD202" s="209"/>
      <c r="AE202" s="209"/>
      <c r="AF202" s="209"/>
      <c r="AG202" s="209" t="s">
        <v>132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x14ac:dyDescent="0.2">
      <c r="A203" s="235" t="s">
        <v>124</v>
      </c>
      <c r="B203" s="236" t="s">
        <v>77</v>
      </c>
      <c r="C203" s="259" t="s">
        <v>78</v>
      </c>
      <c r="D203" s="237"/>
      <c r="E203" s="238"/>
      <c r="F203" s="239"/>
      <c r="G203" s="239">
        <f>SUMIF(AG204:AG205,"&lt;&gt;NOR",G204:G205)</f>
        <v>0</v>
      </c>
      <c r="H203" s="239"/>
      <c r="I203" s="239">
        <f>SUM(I204:I205)</f>
        <v>0</v>
      </c>
      <c r="J203" s="239"/>
      <c r="K203" s="239">
        <f>SUM(K204:K205)</f>
        <v>0</v>
      </c>
      <c r="L203" s="239"/>
      <c r="M203" s="239">
        <f>SUM(M204:M205)</f>
        <v>0</v>
      </c>
      <c r="N203" s="238"/>
      <c r="O203" s="238">
        <f>SUM(O204:O205)</f>
        <v>0</v>
      </c>
      <c r="P203" s="238"/>
      <c r="Q203" s="238">
        <f>SUM(Q204:Q205)</f>
        <v>0</v>
      </c>
      <c r="R203" s="239"/>
      <c r="S203" s="239"/>
      <c r="T203" s="240"/>
      <c r="U203" s="234"/>
      <c r="V203" s="234">
        <f>SUM(V204:V205)</f>
        <v>0.69</v>
      </c>
      <c r="W203" s="234"/>
      <c r="X203" s="234"/>
      <c r="Y203" s="234"/>
      <c r="AG203" t="s">
        <v>125</v>
      </c>
    </row>
    <row r="204" spans="1:60" outlineLevel="1" x14ac:dyDescent="0.2">
      <c r="A204" s="250">
        <v>66</v>
      </c>
      <c r="B204" s="251" t="s">
        <v>326</v>
      </c>
      <c r="C204" s="263" t="s">
        <v>327</v>
      </c>
      <c r="D204" s="252" t="s">
        <v>195</v>
      </c>
      <c r="E204" s="253">
        <v>2</v>
      </c>
      <c r="F204" s="254"/>
      <c r="G204" s="255">
        <f>ROUND(E204*F204,2)</f>
        <v>0</v>
      </c>
      <c r="H204" s="254"/>
      <c r="I204" s="255">
        <f>ROUND(E204*H204,2)</f>
        <v>0</v>
      </c>
      <c r="J204" s="254"/>
      <c r="K204" s="255">
        <f>ROUND(E204*J204,2)</f>
        <v>0</v>
      </c>
      <c r="L204" s="255">
        <v>21</v>
      </c>
      <c r="M204" s="255">
        <f>G204*(1+L204/100)</f>
        <v>0</v>
      </c>
      <c r="N204" s="253">
        <v>0</v>
      </c>
      <c r="O204" s="253">
        <f>ROUND(E204*N204,2)</f>
        <v>0</v>
      </c>
      <c r="P204" s="253">
        <v>0</v>
      </c>
      <c r="Q204" s="253">
        <f>ROUND(E204*P204,2)</f>
        <v>0</v>
      </c>
      <c r="R204" s="255"/>
      <c r="S204" s="255" t="s">
        <v>129</v>
      </c>
      <c r="T204" s="256" t="s">
        <v>129</v>
      </c>
      <c r="U204" s="229">
        <v>0.34300000000000003</v>
      </c>
      <c r="V204" s="229">
        <f>ROUND(E204*U204,2)</f>
        <v>0.69</v>
      </c>
      <c r="W204" s="229"/>
      <c r="X204" s="229" t="s">
        <v>130</v>
      </c>
      <c r="Y204" s="229" t="s">
        <v>131</v>
      </c>
      <c r="Z204" s="209"/>
      <c r="AA204" s="209"/>
      <c r="AB204" s="209"/>
      <c r="AC204" s="209"/>
      <c r="AD204" s="209"/>
      <c r="AE204" s="209"/>
      <c r="AF204" s="209"/>
      <c r="AG204" s="209" t="s">
        <v>132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ht="22.5" outlineLevel="1" x14ac:dyDescent="0.2">
      <c r="A205" s="250">
        <v>67</v>
      </c>
      <c r="B205" s="251" t="s">
        <v>328</v>
      </c>
      <c r="C205" s="263" t="s">
        <v>329</v>
      </c>
      <c r="D205" s="252" t="s">
        <v>268</v>
      </c>
      <c r="E205" s="253">
        <v>1</v>
      </c>
      <c r="F205" s="254"/>
      <c r="G205" s="255">
        <f>ROUND(E205*F205,2)</f>
        <v>0</v>
      </c>
      <c r="H205" s="254"/>
      <c r="I205" s="255">
        <f>ROUND(E205*H205,2)</f>
        <v>0</v>
      </c>
      <c r="J205" s="254"/>
      <c r="K205" s="255">
        <f>ROUND(E205*J205,2)</f>
        <v>0</v>
      </c>
      <c r="L205" s="255">
        <v>21</v>
      </c>
      <c r="M205" s="255">
        <f>G205*(1+L205/100)</f>
        <v>0</v>
      </c>
      <c r="N205" s="253">
        <v>0</v>
      </c>
      <c r="O205" s="253">
        <f>ROUND(E205*N205,2)</f>
        <v>0</v>
      </c>
      <c r="P205" s="253">
        <v>0</v>
      </c>
      <c r="Q205" s="253">
        <f>ROUND(E205*P205,2)</f>
        <v>0</v>
      </c>
      <c r="R205" s="255"/>
      <c r="S205" s="255" t="s">
        <v>187</v>
      </c>
      <c r="T205" s="256" t="s">
        <v>188</v>
      </c>
      <c r="U205" s="229">
        <v>0</v>
      </c>
      <c r="V205" s="229">
        <f>ROUND(E205*U205,2)</f>
        <v>0</v>
      </c>
      <c r="W205" s="229"/>
      <c r="X205" s="229" t="s">
        <v>130</v>
      </c>
      <c r="Y205" s="229" t="s">
        <v>131</v>
      </c>
      <c r="Z205" s="209"/>
      <c r="AA205" s="209"/>
      <c r="AB205" s="209"/>
      <c r="AC205" s="209"/>
      <c r="AD205" s="209"/>
      <c r="AE205" s="209"/>
      <c r="AF205" s="209"/>
      <c r="AG205" s="209" t="s">
        <v>132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x14ac:dyDescent="0.2">
      <c r="A206" s="235" t="s">
        <v>124</v>
      </c>
      <c r="B206" s="236" t="s">
        <v>79</v>
      </c>
      <c r="C206" s="259" t="s">
        <v>80</v>
      </c>
      <c r="D206" s="237"/>
      <c r="E206" s="238"/>
      <c r="F206" s="239"/>
      <c r="G206" s="239">
        <f>SUMIF(AG207:AG210,"&lt;&gt;NOR",G207:G210)</f>
        <v>0</v>
      </c>
      <c r="H206" s="239"/>
      <c r="I206" s="239">
        <f>SUM(I207:I210)</f>
        <v>0</v>
      </c>
      <c r="J206" s="239"/>
      <c r="K206" s="239">
        <f>SUM(K207:K210)</f>
        <v>0</v>
      </c>
      <c r="L206" s="239"/>
      <c r="M206" s="239">
        <f>SUM(M207:M210)</f>
        <v>0</v>
      </c>
      <c r="N206" s="238"/>
      <c r="O206" s="238">
        <f>SUM(O207:O210)</f>
        <v>0</v>
      </c>
      <c r="P206" s="238"/>
      <c r="Q206" s="238">
        <f>SUM(Q207:Q210)</f>
        <v>0</v>
      </c>
      <c r="R206" s="239"/>
      <c r="S206" s="239"/>
      <c r="T206" s="240"/>
      <c r="U206" s="234"/>
      <c r="V206" s="234">
        <f>SUM(V207:V210)</f>
        <v>0.79999999999999993</v>
      </c>
      <c r="W206" s="234"/>
      <c r="X206" s="234"/>
      <c r="Y206" s="234"/>
      <c r="AG206" t="s">
        <v>125</v>
      </c>
    </row>
    <row r="207" spans="1:60" outlineLevel="1" x14ac:dyDescent="0.2">
      <c r="A207" s="250">
        <v>68</v>
      </c>
      <c r="B207" s="251" t="s">
        <v>330</v>
      </c>
      <c r="C207" s="263" t="s">
        <v>331</v>
      </c>
      <c r="D207" s="252" t="s">
        <v>195</v>
      </c>
      <c r="E207" s="253">
        <v>2</v>
      </c>
      <c r="F207" s="254"/>
      <c r="G207" s="255">
        <f>ROUND(E207*F207,2)</f>
        <v>0</v>
      </c>
      <c r="H207" s="254"/>
      <c r="I207" s="255">
        <f>ROUND(E207*H207,2)</f>
        <v>0</v>
      </c>
      <c r="J207" s="254"/>
      <c r="K207" s="255">
        <f>ROUND(E207*J207,2)</f>
        <v>0</v>
      </c>
      <c r="L207" s="255">
        <v>21</v>
      </c>
      <c r="M207" s="255">
        <f>G207*(1+L207/100)</f>
        <v>0</v>
      </c>
      <c r="N207" s="253">
        <v>1.2999999999999999E-4</v>
      </c>
      <c r="O207" s="253">
        <f>ROUND(E207*N207,2)</f>
        <v>0</v>
      </c>
      <c r="P207" s="253">
        <v>1.1000000000000001E-3</v>
      </c>
      <c r="Q207" s="253">
        <f>ROUND(E207*P207,2)</f>
        <v>0</v>
      </c>
      <c r="R207" s="255"/>
      <c r="S207" s="255" t="s">
        <v>129</v>
      </c>
      <c r="T207" s="256" t="s">
        <v>129</v>
      </c>
      <c r="U207" s="229">
        <v>0.22900000000000001</v>
      </c>
      <c r="V207" s="229">
        <f>ROUND(E207*U207,2)</f>
        <v>0.46</v>
      </c>
      <c r="W207" s="229"/>
      <c r="X207" s="229" t="s">
        <v>130</v>
      </c>
      <c r="Y207" s="229" t="s">
        <v>131</v>
      </c>
      <c r="Z207" s="209"/>
      <c r="AA207" s="209"/>
      <c r="AB207" s="209"/>
      <c r="AC207" s="209"/>
      <c r="AD207" s="209"/>
      <c r="AE207" s="209"/>
      <c r="AF207" s="209"/>
      <c r="AG207" s="209" t="s">
        <v>132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ht="22.5" outlineLevel="1" x14ac:dyDescent="0.2">
      <c r="A208" s="250">
        <v>69</v>
      </c>
      <c r="B208" s="251" t="s">
        <v>332</v>
      </c>
      <c r="C208" s="263" t="s">
        <v>333</v>
      </c>
      <c r="D208" s="252" t="s">
        <v>195</v>
      </c>
      <c r="E208" s="253">
        <v>1</v>
      </c>
      <c r="F208" s="254"/>
      <c r="G208" s="255">
        <f>ROUND(E208*F208,2)</f>
        <v>0</v>
      </c>
      <c r="H208" s="254"/>
      <c r="I208" s="255">
        <f>ROUND(E208*H208,2)</f>
        <v>0</v>
      </c>
      <c r="J208" s="254"/>
      <c r="K208" s="255">
        <f>ROUND(E208*J208,2)</f>
        <v>0</v>
      </c>
      <c r="L208" s="255">
        <v>21</v>
      </c>
      <c r="M208" s="255">
        <f>G208*(1+L208/100)</f>
        <v>0</v>
      </c>
      <c r="N208" s="253">
        <v>1.1000000000000001E-3</v>
      </c>
      <c r="O208" s="253">
        <f>ROUND(E208*N208,2)</f>
        <v>0</v>
      </c>
      <c r="P208" s="253">
        <v>0</v>
      </c>
      <c r="Q208" s="253">
        <f>ROUND(E208*P208,2)</f>
        <v>0</v>
      </c>
      <c r="R208" s="255"/>
      <c r="S208" s="255" t="s">
        <v>129</v>
      </c>
      <c r="T208" s="256" t="s">
        <v>129</v>
      </c>
      <c r="U208" s="229">
        <v>0.247</v>
      </c>
      <c r="V208" s="229">
        <f>ROUND(E208*U208,2)</f>
        <v>0.25</v>
      </c>
      <c r="W208" s="229"/>
      <c r="X208" s="229" t="s">
        <v>130</v>
      </c>
      <c r="Y208" s="229" t="s">
        <v>131</v>
      </c>
      <c r="Z208" s="209"/>
      <c r="AA208" s="209"/>
      <c r="AB208" s="209"/>
      <c r="AC208" s="209"/>
      <c r="AD208" s="209"/>
      <c r="AE208" s="209"/>
      <c r="AF208" s="209"/>
      <c r="AG208" s="209" t="s">
        <v>132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">
      <c r="A209" s="250">
        <v>70</v>
      </c>
      <c r="B209" s="251" t="s">
        <v>334</v>
      </c>
      <c r="C209" s="263" t="s">
        <v>335</v>
      </c>
      <c r="D209" s="252" t="s">
        <v>195</v>
      </c>
      <c r="E209" s="253">
        <v>1</v>
      </c>
      <c r="F209" s="254"/>
      <c r="G209" s="255">
        <f>ROUND(E209*F209,2)</f>
        <v>0</v>
      </c>
      <c r="H209" s="254"/>
      <c r="I209" s="255">
        <f>ROUND(E209*H209,2)</f>
        <v>0</v>
      </c>
      <c r="J209" s="254"/>
      <c r="K209" s="255">
        <f>ROUND(E209*J209,2)</f>
        <v>0</v>
      </c>
      <c r="L209" s="255">
        <v>21</v>
      </c>
      <c r="M209" s="255">
        <f>G209*(1+L209/100)</f>
        <v>0</v>
      </c>
      <c r="N209" s="253">
        <v>6.9999999999999999E-4</v>
      </c>
      <c r="O209" s="253">
        <f>ROUND(E209*N209,2)</f>
        <v>0</v>
      </c>
      <c r="P209" s="253">
        <v>0</v>
      </c>
      <c r="Q209" s="253">
        <f>ROUND(E209*P209,2)</f>
        <v>0</v>
      </c>
      <c r="R209" s="255"/>
      <c r="S209" s="255" t="s">
        <v>129</v>
      </c>
      <c r="T209" s="256" t="s">
        <v>129</v>
      </c>
      <c r="U209" s="229">
        <v>8.2000000000000003E-2</v>
      </c>
      <c r="V209" s="229">
        <f>ROUND(E209*U209,2)</f>
        <v>0.08</v>
      </c>
      <c r="W209" s="229"/>
      <c r="X209" s="229" t="s">
        <v>130</v>
      </c>
      <c r="Y209" s="229" t="s">
        <v>131</v>
      </c>
      <c r="Z209" s="209"/>
      <c r="AA209" s="209"/>
      <c r="AB209" s="209"/>
      <c r="AC209" s="209"/>
      <c r="AD209" s="209"/>
      <c r="AE209" s="209"/>
      <c r="AF209" s="209"/>
      <c r="AG209" s="209" t="s">
        <v>132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">
      <c r="A210" s="250">
        <v>71</v>
      </c>
      <c r="B210" s="251" t="s">
        <v>336</v>
      </c>
      <c r="C210" s="263" t="s">
        <v>337</v>
      </c>
      <c r="D210" s="252" t="s">
        <v>206</v>
      </c>
      <c r="E210" s="253">
        <v>2.0600000000000002E-3</v>
      </c>
      <c r="F210" s="254"/>
      <c r="G210" s="255">
        <f>ROUND(E210*F210,2)</f>
        <v>0</v>
      </c>
      <c r="H210" s="254"/>
      <c r="I210" s="255">
        <f>ROUND(E210*H210,2)</f>
        <v>0</v>
      </c>
      <c r="J210" s="254"/>
      <c r="K210" s="255">
        <f>ROUND(E210*J210,2)</f>
        <v>0</v>
      </c>
      <c r="L210" s="255">
        <v>21</v>
      </c>
      <c r="M210" s="255">
        <f>G210*(1+L210/100)</f>
        <v>0</v>
      </c>
      <c r="N210" s="253">
        <v>0</v>
      </c>
      <c r="O210" s="253">
        <f>ROUND(E210*N210,2)</f>
        <v>0</v>
      </c>
      <c r="P210" s="253">
        <v>0</v>
      </c>
      <c r="Q210" s="253">
        <f>ROUND(E210*P210,2)</f>
        <v>0</v>
      </c>
      <c r="R210" s="255"/>
      <c r="S210" s="255" t="s">
        <v>129</v>
      </c>
      <c r="T210" s="256" t="s">
        <v>129</v>
      </c>
      <c r="U210" s="229">
        <v>2.5750000000000002</v>
      </c>
      <c r="V210" s="229">
        <f>ROUND(E210*U210,2)</f>
        <v>0.01</v>
      </c>
      <c r="W210" s="229"/>
      <c r="X210" s="229" t="s">
        <v>207</v>
      </c>
      <c r="Y210" s="229" t="s">
        <v>131</v>
      </c>
      <c r="Z210" s="209"/>
      <c r="AA210" s="209"/>
      <c r="AB210" s="209"/>
      <c r="AC210" s="209"/>
      <c r="AD210" s="209"/>
      <c r="AE210" s="209"/>
      <c r="AF210" s="209"/>
      <c r="AG210" s="209" t="s">
        <v>208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x14ac:dyDescent="0.2">
      <c r="A211" s="235" t="s">
        <v>124</v>
      </c>
      <c r="B211" s="236" t="s">
        <v>81</v>
      </c>
      <c r="C211" s="259" t="s">
        <v>82</v>
      </c>
      <c r="D211" s="237"/>
      <c r="E211" s="238"/>
      <c r="F211" s="239"/>
      <c r="G211" s="239">
        <f>SUMIF(AG212:AG215,"&lt;&gt;NOR",G212:G215)</f>
        <v>0</v>
      </c>
      <c r="H211" s="239"/>
      <c r="I211" s="239">
        <f>SUM(I212:I215)</f>
        <v>0</v>
      </c>
      <c r="J211" s="239"/>
      <c r="K211" s="239">
        <f>SUM(K212:K215)</f>
        <v>0</v>
      </c>
      <c r="L211" s="239"/>
      <c r="M211" s="239">
        <f>SUM(M212:M215)</f>
        <v>0</v>
      </c>
      <c r="N211" s="238"/>
      <c r="O211" s="238">
        <f>SUM(O212:O215)</f>
        <v>0.01</v>
      </c>
      <c r="P211" s="238"/>
      <c r="Q211" s="238">
        <f>SUM(Q212:Q215)</f>
        <v>0.05</v>
      </c>
      <c r="R211" s="239"/>
      <c r="S211" s="239"/>
      <c r="T211" s="240"/>
      <c r="U211" s="234"/>
      <c r="V211" s="234">
        <f>SUM(V212:V215)</f>
        <v>1.06</v>
      </c>
      <c r="W211" s="234"/>
      <c r="X211" s="234"/>
      <c r="Y211" s="234"/>
      <c r="AG211" t="s">
        <v>125</v>
      </c>
    </row>
    <row r="212" spans="1:60" outlineLevel="1" x14ac:dyDescent="0.2">
      <c r="A212" s="250">
        <v>72</v>
      </c>
      <c r="B212" s="251" t="s">
        <v>338</v>
      </c>
      <c r="C212" s="263" t="s">
        <v>339</v>
      </c>
      <c r="D212" s="252" t="s">
        <v>186</v>
      </c>
      <c r="E212" s="253">
        <v>2</v>
      </c>
      <c r="F212" s="254"/>
      <c r="G212" s="255">
        <f>ROUND(E212*F212,2)</f>
        <v>0</v>
      </c>
      <c r="H212" s="254"/>
      <c r="I212" s="255">
        <f>ROUND(E212*H212,2)</f>
        <v>0</v>
      </c>
      <c r="J212" s="254"/>
      <c r="K212" s="255">
        <f>ROUND(E212*J212,2)</f>
        <v>0</v>
      </c>
      <c r="L212" s="255">
        <v>21</v>
      </c>
      <c r="M212" s="255">
        <f>G212*(1+L212/100)</f>
        <v>0</v>
      </c>
      <c r="N212" s="253">
        <v>0</v>
      </c>
      <c r="O212" s="253">
        <f>ROUND(E212*N212,2)</f>
        <v>0</v>
      </c>
      <c r="P212" s="253">
        <v>2.3800000000000002E-2</v>
      </c>
      <c r="Q212" s="253">
        <f>ROUND(E212*P212,2)</f>
        <v>0.05</v>
      </c>
      <c r="R212" s="255"/>
      <c r="S212" s="255" t="s">
        <v>129</v>
      </c>
      <c r="T212" s="256" t="s">
        <v>129</v>
      </c>
      <c r="U212" s="229">
        <v>8.2000000000000003E-2</v>
      </c>
      <c r="V212" s="229">
        <f>ROUND(E212*U212,2)</f>
        <v>0.16</v>
      </c>
      <c r="W212" s="229"/>
      <c r="X212" s="229" t="s">
        <v>130</v>
      </c>
      <c r="Y212" s="229" t="s">
        <v>131</v>
      </c>
      <c r="Z212" s="209"/>
      <c r="AA212" s="209"/>
      <c r="AB212" s="209"/>
      <c r="AC212" s="209"/>
      <c r="AD212" s="209"/>
      <c r="AE212" s="209"/>
      <c r="AF212" s="209"/>
      <c r="AG212" s="209" t="s">
        <v>132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">
      <c r="A213" s="250">
        <v>73</v>
      </c>
      <c r="B213" s="251" t="s">
        <v>340</v>
      </c>
      <c r="C213" s="263" t="s">
        <v>341</v>
      </c>
      <c r="D213" s="252" t="s">
        <v>195</v>
      </c>
      <c r="E213" s="253">
        <v>1</v>
      </c>
      <c r="F213" s="254"/>
      <c r="G213" s="255">
        <f>ROUND(E213*F213,2)</f>
        <v>0</v>
      </c>
      <c r="H213" s="254"/>
      <c r="I213" s="255">
        <f>ROUND(E213*H213,2)</f>
        <v>0</v>
      </c>
      <c r="J213" s="254"/>
      <c r="K213" s="255">
        <f>ROUND(E213*J213,2)</f>
        <v>0</v>
      </c>
      <c r="L213" s="255">
        <v>21</v>
      </c>
      <c r="M213" s="255">
        <f>G213*(1+L213/100)</f>
        <v>0</v>
      </c>
      <c r="N213" s="253">
        <v>0</v>
      </c>
      <c r="O213" s="253">
        <f>ROUND(E213*N213,2)</f>
        <v>0</v>
      </c>
      <c r="P213" s="253">
        <v>0</v>
      </c>
      <c r="Q213" s="253">
        <f>ROUND(E213*P213,2)</f>
        <v>0</v>
      </c>
      <c r="R213" s="255"/>
      <c r="S213" s="255" t="s">
        <v>129</v>
      </c>
      <c r="T213" s="256" t="s">
        <v>129</v>
      </c>
      <c r="U213" s="229">
        <v>0.86799999999999999</v>
      </c>
      <c r="V213" s="229">
        <f>ROUND(E213*U213,2)</f>
        <v>0.87</v>
      </c>
      <c r="W213" s="229"/>
      <c r="X213" s="229" t="s">
        <v>130</v>
      </c>
      <c r="Y213" s="229" t="s">
        <v>131</v>
      </c>
      <c r="Z213" s="209"/>
      <c r="AA213" s="209"/>
      <c r="AB213" s="209"/>
      <c r="AC213" s="209"/>
      <c r="AD213" s="209"/>
      <c r="AE213" s="209"/>
      <c r="AF213" s="209"/>
      <c r="AG213" s="209" t="s">
        <v>132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ht="22.5" outlineLevel="1" x14ac:dyDescent="0.2">
      <c r="A214" s="250">
        <v>74</v>
      </c>
      <c r="B214" s="251" t="s">
        <v>342</v>
      </c>
      <c r="C214" s="263" t="s">
        <v>343</v>
      </c>
      <c r="D214" s="252" t="s">
        <v>195</v>
      </c>
      <c r="E214" s="253">
        <v>1</v>
      </c>
      <c r="F214" s="254"/>
      <c r="G214" s="255">
        <f>ROUND(E214*F214,2)</f>
        <v>0</v>
      </c>
      <c r="H214" s="254"/>
      <c r="I214" s="255">
        <f>ROUND(E214*H214,2)</f>
        <v>0</v>
      </c>
      <c r="J214" s="254"/>
      <c r="K214" s="255">
        <f>ROUND(E214*J214,2)</f>
        <v>0</v>
      </c>
      <c r="L214" s="255">
        <v>21</v>
      </c>
      <c r="M214" s="255">
        <f>G214*(1+L214/100)</f>
        <v>0</v>
      </c>
      <c r="N214" s="253">
        <v>8.5000000000000006E-3</v>
      </c>
      <c r="O214" s="253">
        <f>ROUND(E214*N214,2)</f>
        <v>0.01</v>
      </c>
      <c r="P214" s="253">
        <v>0</v>
      </c>
      <c r="Q214" s="253">
        <f>ROUND(E214*P214,2)</f>
        <v>0</v>
      </c>
      <c r="R214" s="255" t="s">
        <v>261</v>
      </c>
      <c r="S214" s="255" t="s">
        <v>129</v>
      </c>
      <c r="T214" s="256" t="s">
        <v>129</v>
      </c>
      <c r="U214" s="229">
        <v>0</v>
      </c>
      <c r="V214" s="229">
        <f>ROUND(E214*U214,2)</f>
        <v>0</v>
      </c>
      <c r="W214" s="229"/>
      <c r="X214" s="229" t="s">
        <v>262</v>
      </c>
      <c r="Y214" s="229" t="s">
        <v>131</v>
      </c>
      <c r="Z214" s="209"/>
      <c r="AA214" s="209"/>
      <c r="AB214" s="209"/>
      <c r="AC214" s="209"/>
      <c r="AD214" s="209"/>
      <c r="AE214" s="209"/>
      <c r="AF214" s="209"/>
      <c r="AG214" s="209" t="s">
        <v>263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ht="22.5" outlineLevel="1" x14ac:dyDescent="0.2">
      <c r="A215" s="250">
        <v>75</v>
      </c>
      <c r="B215" s="251" t="s">
        <v>344</v>
      </c>
      <c r="C215" s="263" t="s">
        <v>345</v>
      </c>
      <c r="D215" s="252" t="s">
        <v>206</v>
      </c>
      <c r="E215" s="253">
        <v>8.5000000000000006E-3</v>
      </c>
      <c r="F215" s="254"/>
      <c r="G215" s="255">
        <f>ROUND(E215*F215,2)</f>
        <v>0</v>
      </c>
      <c r="H215" s="254"/>
      <c r="I215" s="255">
        <f>ROUND(E215*H215,2)</f>
        <v>0</v>
      </c>
      <c r="J215" s="254"/>
      <c r="K215" s="255">
        <f>ROUND(E215*J215,2)</f>
        <v>0</v>
      </c>
      <c r="L215" s="255">
        <v>21</v>
      </c>
      <c r="M215" s="255">
        <f>G215*(1+L215/100)</f>
        <v>0</v>
      </c>
      <c r="N215" s="253">
        <v>0</v>
      </c>
      <c r="O215" s="253">
        <f>ROUND(E215*N215,2)</f>
        <v>0</v>
      </c>
      <c r="P215" s="253">
        <v>0</v>
      </c>
      <c r="Q215" s="253">
        <f>ROUND(E215*P215,2)</f>
        <v>0</v>
      </c>
      <c r="R215" s="255"/>
      <c r="S215" s="255" t="s">
        <v>129</v>
      </c>
      <c r="T215" s="256" t="s">
        <v>129</v>
      </c>
      <c r="U215" s="229">
        <v>3.0750000000000002</v>
      </c>
      <c r="V215" s="229">
        <f>ROUND(E215*U215,2)</f>
        <v>0.03</v>
      </c>
      <c r="W215" s="229"/>
      <c r="X215" s="229" t="s">
        <v>207</v>
      </c>
      <c r="Y215" s="229" t="s">
        <v>131</v>
      </c>
      <c r="Z215" s="209"/>
      <c r="AA215" s="209"/>
      <c r="AB215" s="209"/>
      <c r="AC215" s="209"/>
      <c r="AD215" s="209"/>
      <c r="AE215" s="209"/>
      <c r="AF215" s="209"/>
      <c r="AG215" s="209" t="s">
        <v>208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x14ac:dyDescent="0.2">
      <c r="A216" s="235" t="s">
        <v>124</v>
      </c>
      <c r="B216" s="236" t="s">
        <v>83</v>
      </c>
      <c r="C216" s="259" t="s">
        <v>84</v>
      </c>
      <c r="D216" s="237"/>
      <c r="E216" s="238"/>
      <c r="F216" s="239"/>
      <c r="G216" s="239">
        <f>SUMIF(AG217:AG230,"&lt;&gt;NOR",G217:G230)</f>
        <v>0</v>
      </c>
      <c r="H216" s="239"/>
      <c r="I216" s="239">
        <f>SUM(I217:I230)</f>
        <v>0</v>
      </c>
      <c r="J216" s="239"/>
      <c r="K216" s="239">
        <f>SUM(K217:K230)</f>
        <v>0</v>
      </c>
      <c r="L216" s="239"/>
      <c r="M216" s="239">
        <f>SUM(M217:M230)</f>
        <v>0</v>
      </c>
      <c r="N216" s="238"/>
      <c r="O216" s="238">
        <f>SUM(O217:O230)</f>
        <v>0.12</v>
      </c>
      <c r="P216" s="238"/>
      <c r="Q216" s="238">
        <f>SUM(Q217:Q230)</f>
        <v>0</v>
      </c>
      <c r="R216" s="239"/>
      <c r="S216" s="239"/>
      <c r="T216" s="240"/>
      <c r="U216" s="234"/>
      <c r="V216" s="234">
        <f>SUM(V217:V230)</f>
        <v>19.47</v>
      </c>
      <c r="W216" s="234"/>
      <c r="X216" s="234"/>
      <c r="Y216" s="234"/>
      <c r="AG216" t="s">
        <v>125</v>
      </c>
    </row>
    <row r="217" spans="1:60" outlineLevel="1" x14ac:dyDescent="0.2">
      <c r="A217" s="242">
        <v>76</v>
      </c>
      <c r="B217" s="243" t="s">
        <v>346</v>
      </c>
      <c r="C217" s="260" t="s">
        <v>347</v>
      </c>
      <c r="D217" s="244" t="s">
        <v>195</v>
      </c>
      <c r="E217" s="245">
        <v>4</v>
      </c>
      <c r="F217" s="246"/>
      <c r="G217" s="247">
        <f>ROUND(E217*F217,2)</f>
        <v>0</v>
      </c>
      <c r="H217" s="246"/>
      <c r="I217" s="247">
        <f>ROUND(E217*H217,2)</f>
        <v>0</v>
      </c>
      <c r="J217" s="246"/>
      <c r="K217" s="247">
        <f>ROUND(E217*J217,2)</f>
        <v>0</v>
      </c>
      <c r="L217" s="247">
        <v>21</v>
      </c>
      <c r="M217" s="247">
        <f>G217*(1+L217/100)</f>
        <v>0</v>
      </c>
      <c r="N217" s="245">
        <v>2.0000000000000002E-5</v>
      </c>
      <c r="O217" s="245">
        <f>ROUND(E217*N217,2)</f>
        <v>0</v>
      </c>
      <c r="P217" s="245">
        <v>0</v>
      </c>
      <c r="Q217" s="245">
        <f>ROUND(E217*P217,2)</f>
        <v>0</v>
      </c>
      <c r="R217" s="247"/>
      <c r="S217" s="247" t="s">
        <v>129</v>
      </c>
      <c r="T217" s="248" t="s">
        <v>129</v>
      </c>
      <c r="U217" s="229">
        <v>4.0199999999999996</v>
      </c>
      <c r="V217" s="229">
        <f>ROUND(E217*U217,2)</f>
        <v>16.079999999999998</v>
      </c>
      <c r="W217" s="229"/>
      <c r="X217" s="229" t="s">
        <v>130</v>
      </c>
      <c r="Y217" s="229" t="s">
        <v>131</v>
      </c>
      <c r="Z217" s="209"/>
      <c r="AA217" s="209"/>
      <c r="AB217" s="209"/>
      <c r="AC217" s="209"/>
      <c r="AD217" s="209"/>
      <c r="AE217" s="209"/>
      <c r="AF217" s="209"/>
      <c r="AG217" s="209" t="s">
        <v>132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2" x14ac:dyDescent="0.2">
      <c r="A218" s="226"/>
      <c r="B218" s="227"/>
      <c r="C218" s="261" t="s">
        <v>348</v>
      </c>
      <c r="D218" s="230"/>
      <c r="E218" s="231">
        <v>4</v>
      </c>
      <c r="F218" s="229"/>
      <c r="G218" s="229"/>
      <c r="H218" s="229"/>
      <c r="I218" s="229"/>
      <c r="J218" s="229"/>
      <c r="K218" s="229"/>
      <c r="L218" s="229"/>
      <c r="M218" s="229"/>
      <c r="N218" s="228"/>
      <c r="O218" s="228"/>
      <c r="P218" s="228"/>
      <c r="Q218" s="228"/>
      <c r="R218" s="229"/>
      <c r="S218" s="229"/>
      <c r="T218" s="229"/>
      <c r="U218" s="229"/>
      <c r="V218" s="229"/>
      <c r="W218" s="229"/>
      <c r="X218" s="229"/>
      <c r="Y218" s="229"/>
      <c r="Z218" s="209"/>
      <c r="AA218" s="209"/>
      <c r="AB218" s="209"/>
      <c r="AC218" s="209"/>
      <c r="AD218" s="209"/>
      <c r="AE218" s="209"/>
      <c r="AF218" s="209"/>
      <c r="AG218" s="209" t="s">
        <v>134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">
      <c r="A219" s="250">
        <v>77</v>
      </c>
      <c r="B219" s="251" t="s">
        <v>349</v>
      </c>
      <c r="C219" s="263" t="s">
        <v>350</v>
      </c>
      <c r="D219" s="252" t="s">
        <v>195</v>
      </c>
      <c r="E219" s="253">
        <v>4</v>
      </c>
      <c r="F219" s="254"/>
      <c r="G219" s="255">
        <f>ROUND(E219*F219,2)</f>
        <v>0</v>
      </c>
      <c r="H219" s="254"/>
      <c r="I219" s="255">
        <f>ROUND(E219*H219,2)</f>
        <v>0</v>
      </c>
      <c r="J219" s="254"/>
      <c r="K219" s="255">
        <f>ROUND(E219*J219,2)</f>
        <v>0</v>
      </c>
      <c r="L219" s="255">
        <v>21</v>
      </c>
      <c r="M219" s="255">
        <f>G219*(1+L219/100)</f>
        <v>0</v>
      </c>
      <c r="N219" s="253">
        <v>0</v>
      </c>
      <c r="O219" s="253">
        <f>ROUND(E219*N219,2)</f>
        <v>0</v>
      </c>
      <c r="P219" s="253">
        <v>0</v>
      </c>
      <c r="Q219" s="253">
        <f>ROUND(E219*P219,2)</f>
        <v>0</v>
      </c>
      <c r="R219" s="255"/>
      <c r="S219" s="255" t="s">
        <v>129</v>
      </c>
      <c r="T219" s="256" t="s">
        <v>129</v>
      </c>
      <c r="U219" s="229">
        <v>0.77500000000000002</v>
      </c>
      <c r="V219" s="229">
        <f>ROUND(E219*U219,2)</f>
        <v>3.1</v>
      </c>
      <c r="W219" s="229"/>
      <c r="X219" s="229" t="s">
        <v>130</v>
      </c>
      <c r="Y219" s="229" t="s">
        <v>131</v>
      </c>
      <c r="Z219" s="209"/>
      <c r="AA219" s="209"/>
      <c r="AB219" s="209"/>
      <c r="AC219" s="209"/>
      <c r="AD219" s="209"/>
      <c r="AE219" s="209"/>
      <c r="AF219" s="209"/>
      <c r="AG219" s="209" t="s">
        <v>132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">
      <c r="A220" s="242">
        <v>78</v>
      </c>
      <c r="B220" s="243" t="s">
        <v>351</v>
      </c>
      <c r="C220" s="260" t="s">
        <v>352</v>
      </c>
      <c r="D220" s="244" t="s">
        <v>186</v>
      </c>
      <c r="E220" s="245">
        <v>1</v>
      </c>
      <c r="F220" s="246"/>
      <c r="G220" s="247">
        <f>ROUND(E220*F220,2)</f>
        <v>0</v>
      </c>
      <c r="H220" s="246"/>
      <c r="I220" s="247">
        <f>ROUND(E220*H220,2)</f>
        <v>0</v>
      </c>
      <c r="J220" s="246"/>
      <c r="K220" s="247">
        <f>ROUND(E220*J220,2)</f>
        <v>0</v>
      </c>
      <c r="L220" s="247">
        <v>21</v>
      </c>
      <c r="M220" s="247">
        <f>G220*(1+L220/100)</f>
        <v>0</v>
      </c>
      <c r="N220" s="245">
        <v>0</v>
      </c>
      <c r="O220" s="245">
        <f>ROUND(E220*N220,2)</f>
        <v>0</v>
      </c>
      <c r="P220" s="245">
        <v>0</v>
      </c>
      <c r="Q220" s="245">
        <f>ROUND(E220*P220,2)</f>
        <v>0</v>
      </c>
      <c r="R220" s="247"/>
      <c r="S220" s="247" t="s">
        <v>187</v>
      </c>
      <c r="T220" s="248" t="s">
        <v>188</v>
      </c>
      <c r="U220" s="229">
        <v>0</v>
      </c>
      <c r="V220" s="229">
        <f>ROUND(E220*U220,2)</f>
        <v>0</v>
      </c>
      <c r="W220" s="229"/>
      <c r="X220" s="229" t="s">
        <v>130</v>
      </c>
      <c r="Y220" s="229" t="s">
        <v>131</v>
      </c>
      <c r="Z220" s="209"/>
      <c r="AA220" s="209"/>
      <c r="AB220" s="209"/>
      <c r="AC220" s="209"/>
      <c r="AD220" s="209"/>
      <c r="AE220" s="209"/>
      <c r="AF220" s="209"/>
      <c r="AG220" s="209" t="s">
        <v>132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2" x14ac:dyDescent="0.2">
      <c r="A221" s="226"/>
      <c r="B221" s="227"/>
      <c r="C221" s="262" t="s">
        <v>353</v>
      </c>
      <c r="D221" s="249"/>
      <c r="E221" s="249"/>
      <c r="F221" s="249"/>
      <c r="G221" s="249"/>
      <c r="H221" s="229"/>
      <c r="I221" s="229"/>
      <c r="J221" s="229"/>
      <c r="K221" s="229"/>
      <c r="L221" s="229"/>
      <c r="M221" s="229"/>
      <c r="N221" s="228"/>
      <c r="O221" s="228"/>
      <c r="P221" s="228"/>
      <c r="Q221" s="228"/>
      <c r="R221" s="229"/>
      <c r="S221" s="229"/>
      <c r="T221" s="229"/>
      <c r="U221" s="229"/>
      <c r="V221" s="229"/>
      <c r="W221" s="229"/>
      <c r="X221" s="229"/>
      <c r="Y221" s="229"/>
      <c r="Z221" s="209"/>
      <c r="AA221" s="209"/>
      <c r="AB221" s="209"/>
      <c r="AC221" s="209"/>
      <c r="AD221" s="209"/>
      <c r="AE221" s="209"/>
      <c r="AF221" s="209"/>
      <c r="AG221" s="209" t="s">
        <v>140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3" x14ac:dyDescent="0.2">
      <c r="A222" s="226"/>
      <c r="B222" s="227"/>
      <c r="C222" s="265" t="s">
        <v>354</v>
      </c>
      <c r="D222" s="257"/>
      <c r="E222" s="257"/>
      <c r="F222" s="257"/>
      <c r="G222" s="257"/>
      <c r="H222" s="229"/>
      <c r="I222" s="229"/>
      <c r="J222" s="229"/>
      <c r="K222" s="229"/>
      <c r="L222" s="229"/>
      <c r="M222" s="229"/>
      <c r="N222" s="228"/>
      <c r="O222" s="228"/>
      <c r="P222" s="228"/>
      <c r="Q222" s="228"/>
      <c r="R222" s="229"/>
      <c r="S222" s="229"/>
      <c r="T222" s="229"/>
      <c r="U222" s="229"/>
      <c r="V222" s="229"/>
      <c r="W222" s="229"/>
      <c r="X222" s="229"/>
      <c r="Y222" s="229"/>
      <c r="Z222" s="209"/>
      <c r="AA222" s="209"/>
      <c r="AB222" s="209"/>
      <c r="AC222" s="209"/>
      <c r="AD222" s="209"/>
      <c r="AE222" s="209"/>
      <c r="AF222" s="209"/>
      <c r="AG222" s="209" t="s">
        <v>140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3" x14ac:dyDescent="0.2">
      <c r="A223" s="226"/>
      <c r="B223" s="227"/>
      <c r="C223" s="265" t="s">
        <v>355</v>
      </c>
      <c r="D223" s="257"/>
      <c r="E223" s="257"/>
      <c r="F223" s="257"/>
      <c r="G223" s="257"/>
      <c r="H223" s="229"/>
      <c r="I223" s="229"/>
      <c r="J223" s="229"/>
      <c r="K223" s="229"/>
      <c r="L223" s="229"/>
      <c r="M223" s="229"/>
      <c r="N223" s="228"/>
      <c r="O223" s="228"/>
      <c r="P223" s="228"/>
      <c r="Q223" s="228"/>
      <c r="R223" s="229"/>
      <c r="S223" s="229"/>
      <c r="T223" s="229"/>
      <c r="U223" s="229"/>
      <c r="V223" s="229"/>
      <c r="W223" s="229"/>
      <c r="X223" s="229"/>
      <c r="Y223" s="229"/>
      <c r="Z223" s="209"/>
      <c r="AA223" s="209"/>
      <c r="AB223" s="209"/>
      <c r="AC223" s="209"/>
      <c r="AD223" s="209"/>
      <c r="AE223" s="209"/>
      <c r="AF223" s="209"/>
      <c r="AG223" s="209" t="s">
        <v>140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3" x14ac:dyDescent="0.2">
      <c r="A224" s="226"/>
      <c r="B224" s="227"/>
      <c r="C224" s="265" t="s">
        <v>356</v>
      </c>
      <c r="D224" s="257"/>
      <c r="E224" s="257"/>
      <c r="F224" s="257"/>
      <c r="G224" s="257"/>
      <c r="H224" s="229"/>
      <c r="I224" s="229"/>
      <c r="J224" s="229"/>
      <c r="K224" s="229"/>
      <c r="L224" s="229"/>
      <c r="M224" s="229"/>
      <c r="N224" s="228"/>
      <c r="O224" s="228"/>
      <c r="P224" s="228"/>
      <c r="Q224" s="228"/>
      <c r="R224" s="229"/>
      <c r="S224" s="229"/>
      <c r="T224" s="229"/>
      <c r="U224" s="229"/>
      <c r="V224" s="229"/>
      <c r="W224" s="229"/>
      <c r="X224" s="229"/>
      <c r="Y224" s="229"/>
      <c r="Z224" s="209"/>
      <c r="AA224" s="209"/>
      <c r="AB224" s="209"/>
      <c r="AC224" s="209"/>
      <c r="AD224" s="209"/>
      <c r="AE224" s="209"/>
      <c r="AF224" s="209"/>
      <c r="AG224" s="209" t="s">
        <v>140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ht="22.5" outlineLevel="1" x14ac:dyDescent="0.2">
      <c r="A225" s="250">
        <v>79</v>
      </c>
      <c r="B225" s="251" t="s">
        <v>357</v>
      </c>
      <c r="C225" s="263" t="s">
        <v>358</v>
      </c>
      <c r="D225" s="252" t="s">
        <v>195</v>
      </c>
      <c r="E225" s="253">
        <v>2</v>
      </c>
      <c r="F225" s="254"/>
      <c r="G225" s="255">
        <f>ROUND(E225*F225,2)</f>
        <v>0</v>
      </c>
      <c r="H225" s="254"/>
      <c r="I225" s="255">
        <f>ROUND(E225*H225,2)</f>
        <v>0</v>
      </c>
      <c r="J225" s="254"/>
      <c r="K225" s="255">
        <f>ROUND(E225*J225,2)</f>
        <v>0</v>
      </c>
      <c r="L225" s="255">
        <v>21</v>
      </c>
      <c r="M225" s="255">
        <f>G225*(1+L225/100)</f>
        <v>0</v>
      </c>
      <c r="N225" s="253">
        <v>7.5000000000000002E-4</v>
      </c>
      <c r="O225" s="253">
        <f>ROUND(E225*N225,2)</f>
        <v>0</v>
      </c>
      <c r="P225" s="253">
        <v>0</v>
      </c>
      <c r="Q225" s="253">
        <f>ROUND(E225*P225,2)</f>
        <v>0</v>
      </c>
      <c r="R225" s="255" t="s">
        <v>261</v>
      </c>
      <c r="S225" s="255" t="s">
        <v>129</v>
      </c>
      <c r="T225" s="256" t="s">
        <v>188</v>
      </c>
      <c r="U225" s="229">
        <v>0</v>
      </c>
      <c r="V225" s="229">
        <f>ROUND(E225*U225,2)</f>
        <v>0</v>
      </c>
      <c r="W225" s="229"/>
      <c r="X225" s="229" t="s">
        <v>262</v>
      </c>
      <c r="Y225" s="229" t="s">
        <v>131</v>
      </c>
      <c r="Z225" s="209"/>
      <c r="AA225" s="209"/>
      <c r="AB225" s="209"/>
      <c r="AC225" s="209"/>
      <c r="AD225" s="209"/>
      <c r="AE225" s="209"/>
      <c r="AF225" s="209"/>
      <c r="AG225" s="209" t="s">
        <v>263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">
      <c r="A226" s="250">
        <v>80</v>
      </c>
      <c r="B226" s="251" t="s">
        <v>359</v>
      </c>
      <c r="C226" s="263" t="s">
        <v>360</v>
      </c>
      <c r="D226" s="252" t="s">
        <v>195</v>
      </c>
      <c r="E226" s="253">
        <v>2</v>
      </c>
      <c r="F226" s="254"/>
      <c r="G226" s="255">
        <f>ROUND(E226*F226,2)</f>
        <v>0</v>
      </c>
      <c r="H226" s="254"/>
      <c r="I226" s="255">
        <f>ROUND(E226*H226,2)</f>
        <v>0</v>
      </c>
      <c r="J226" s="254"/>
      <c r="K226" s="255">
        <f>ROUND(E226*J226,2)</f>
        <v>0</v>
      </c>
      <c r="L226" s="255">
        <v>21</v>
      </c>
      <c r="M226" s="255">
        <f>G226*(1+L226/100)</f>
        <v>0</v>
      </c>
      <c r="N226" s="253">
        <v>0</v>
      </c>
      <c r="O226" s="253">
        <f>ROUND(E226*N226,2)</f>
        <v>0</v>
      </c>
      <c r="P226" s="253">
        <v>0</v>
      </c>
      <c r="Q226" s="253">
        <f>ROUND(E226*P226,2)</f>
        <v>0</v>
      </c>
      <c r="R226" s="255" t="s">
        <v>261</v>
      </c>
      <c r="S226" s="255" t="s">
        <v>129</v>
      </c>
      <c r="T226" s="256" t="s">
        <v>129</v>
      </c>
      <c r="U226" s="229">
        <v>0</v>
      </c>
      <c r="V226" s="229">
        <f>ROUND(E226*U226,2)</f>
        <v>0</v>
      </c>
      <c r="W226" s="229"/>
      <c r="X226" s="229" t="s">
        <v>262</v>
      </c>
      <c r="Y226" s="229" t="s">
        <v>131</v>
      </c>
      <c r="Z226" s="209"/>
      <c r="AA226" s="209"/>
      <c r="AB226" s="209"/>
      <c r="AC226" s="209"/>
      <c r="AD226" s="209"/>
      <c r="AE226" s="209"/>
      <c r="AF226" s="209"/>
      <c r="AG226" s="209" t="s">
        <v>263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">
      <c r="A227" s="250">
        <v>81</v>
      </c>
      <c r="B227" s="251" t="s">
        <v>361</v>
      </c>
      <c r="C227" s="263" t="s">
        <v>362</v>
      </c>
      <c r="D227" s="252" t="s">
        <v>195</v>
      </c>
      <c r="E227" s="253">
        <v>2</v>
      </c>
      <c r="F227" s="254"/>
      <c r="G227" s="255">
        <f>ROUND(E227*F227,2)</f>
        <v>0</v>
      </c>
      <c r="H227" s="254"/>
      <c r="I227" s="255">
        <f>ROUND(E227*H227,2)</f>
        <v>0</v>
      </c>
      <c r="J227" s="254"/>
      <c r="K227" s="255">
        <f>ROUND(E227*J227,2)</f>
        <v>0</v>
      </c>
      <c r="L227" s="255">
        <v>21</v>
      </c>
      <c r="M227" s="255">
        <f>G227*(1+L227/100)</f>
        <v>0</v>
      </c>
      <c r="N227" s="253">
        <v>4.4999999999999999E-4</v>
      </c>
      <c r="O227" s="253">
        <f>ROUND(E227*N227,2)</f>
        <v>0</v>
      </c>
      <c r="P227" s="253">
        <v>0</v>
      </c>
      <c r="Q227" s="253">
        <f>ROUND(E227*P227,2)</f>
        <v>0</v>
      </c>
      <c r="R227" s="255" t="s">
        <v>261</v>
      </c>
      <c r="S227" s="255" t="s">
        <v>129</v>
      </c>
      <c r="T227" s="256" t="s">
        <v>129</v>
      </c>
      <c r="U227" s="229">
        <v>0</v>
      </c>
      <c r="V227" s="229">
        <f>ROUND(E227*U227,2)</f>
        <v>0</v>
      </c>
      <c r="W227" s="229"/>
      <c r="X227" s="229" t="s">
        <v>262</v>
      </c>
      <c r="Y227" s="229" t="s">
        <v>131</v>
      </c>
      <c r="Z227" s="209"/>
      <c r="AA227" s="209"/>
      <c r="AB227" s="209"/>
      <c r="AC227" s="209"/>
      <c r="AD227" s="209"/>
      <c r="AE227" s="209"/>
      <c r="AF227" s="209"/>
      <c r="AG227" s="209" t="s">
        <v>263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ht="22.5" outlineLevel="1" x14ac:dyDescent="0.2">
      <c r="A228" s="250">
        <v>82</v>
      </c>
      <c r="B228" s="251" t="s">
        <v>363</v>
      </c>
      <c r="C228" s="263" t="s">
        <v>364</v>
      </c>
      <c r="D228" s="252" t="s">
        <v>195</v>
      </c>
      <c r="E228" s="253">
        <v>4</v>
      </c>
      <c r="F228" s="254"/>
      <c r="G228" s="255">
        <f>ROUND(E228*F228,2)</f>
        <v>0</v>
      </c>
      <c r="H228" s="254"/>
      <c r="I228" s="255">
        <f>ROUND(E228*H228,2)</f>
        <v>0</v>
      </c>
      <c r="J228" s="254"/>
      <c r="K228" s="255">
        <f>ROUND(E228*J228,2)</f>
        <v>0</v>
      </c>
      <c r="L228" s="255">
        <v>21</v>
      </c>
      <c r="M228" s="255">
        <f>G228*(1+L228/100)</f>
        <v>0</v>
      </c>
      <c r="N228" s="253">
        <v>1.4999999999999999E-2</v>
      </c>
      <c r="O228" s="253">
        <f>ROUND(E228*N228,2)</f>
        <v>0.06</v>
      </c>
      <c r="P228" s="253">
        <v>0</v>
      </c>
      <c r="Q228" s="253">
        <f>ROUND(E228*P228,2)</f>
        <v>0</v>
      </c>
      <c r="R228" s="255" t="s">
        <v>261</v>
      </c>
      <c r="S228" s="255" t="s">
        <v>129</v>
      </c>
      <c r="T228" s="256" t="s">
        <v>129</v>
      </c>
      <c r="U228" s="229">
        <v>0</v>
      </c>
      <c r="V228" s="229">
        <f>ROUND(E228*U228,2)</f>
        <v>0</v>
      </c>
      <c r="W228" s="229"/>
      <c r="X228" s="229" t="s">
        <v>262</v>
      </c>
      <c r="Y228" s="229" t="s">
        <v>131</v>
      </c>
      <c r="Z228" s="209"/>
      <c r="AA228" s="209"/>
      <c r="AB228" s="209"/>
      <c r="AC228" s="209"/>
      <c r="AD228" s="209"/>
      <c r="AE228" s="209"/>
      <c r="AF228" s="209"/>
      <c r="AG228" s="209" t="s">
        <v>263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ht="22.5" outlineLevel="1" x14ac:dyDescent="0.2">
      <c r="A229" s="250">
        <v>83</v>
      </c>
      <c r="B229" s="251" t="s">
        <v>365</v>
      </c>
      <c r="C229" s="263" t="s">
        <v>366</v>
      </c>
      <c r="D229" s="252" t="s">
        <v>195</v>
      </c>
      <c r="E229" s="253">
        <v>4</v>
      </c>
      <c r="F229" s="254"/>
      <c r="G229" s="255">
        <f>ROUND(E229*F229,2)</f>
        <v>0</v>
      </c>
      <c r="H229" s="254"/>
      <c r="I229" s="255">
        <f>ROUND(E229*H229,2)</f>
        <v>0</v>
      </c>
      <c r="J229" s="254"/>
      <c r="K229" s="255">
        <f>ROUND(E229*J229,2)</f>
        <v>0</v>
      </c>
      <c r="L229" s="255">
        <v>21</v>
      </c>
      <c r="M229" s="255">
        <f>G229*(1+L229/100)</f>
        <v>0</v>
      </c>
      <c r="N229" s="253">
        <v>1.6E-2</v>
      </c>
      <c r="O229" s="253">
        <f>ROUND(E229*N229,2)</f>
        <v>0.06</v>
      </c>
      <c r="P229" s="253">
        <v>0</v>
      </c>
      <c r="Q229" s="253">
        <f>ROUND(E229*P229,2)</f>
        <v>0</v>
      </c>
      <c r="R229" s="255" t="s">
        <v>261</v>
      </c>
      <c r="S229" s="255" t="s">
        <v>129</v>
      </c>
      <c r="T229" s="256" t="s">
        <v>129</v>
      </c>
      <c r="U229" s="229">
        <v>0</v>
      </c>
      <c r="V229" s="229">
        <f>ROUND(E229*U229,2)</f>
        <v>0</v>
      </c>
      <c r="W229" s="229"/>
      <c r="X229" s="229" t="s">
        <v>262</v>
      </c>
      <c r="Y229" s="229" t="s">
        <v>131</v>
      </c>
      <c r="Z229" s="209"/>
      <c r="AA229" s="209"/>
      <c r="AB229" s="209"/>
      <c r="AC229" s="209"/>
      <c r="AD229" s="209"/>
      <c r="AE229" s="209"/>
      <c r="AF229" s="209"/>
      <c r="AG229" s="209" t="s">
        <v>263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ht="22.5" outlineLevel="1" x14ac:dyDescent="0.2">
      <c r="A230" s="250">
        <v>84</v>
      </c>
      <c r="B230" s="251" t="s">
        <v>367</v>
      </c>
      <c r="C230" s="263" t="s">
        <v>368</v>
      </c>
      <c r="D230" s="252" t="s">
        <v>206</v>
      </c>
      <c r="E230" s="253">
        <v>0.12648000000000001</v>
      </c>
      <c r="F230" s="254"/>
      <c r="G230" s="255">
        <f>ROUND(E230*F230,2)</f>
        <v>0</v>
      </c>
      <c r="H230" s="254"/>
      <c r="I230" s="255">
        <f>ROUND(E230*H230,2)</f>
        <v>0</v>
      </c>
      <c r="J230" s="254"/>
      <c r="K230" s="255">
        <f>ROUND(E230*J230,2)</f>
        <v>0</v>
      </c>
      <c r="L230" s="255">
        <v>21</v>
      </c>
      <c r="M230" s="255">
        <f>G230*(1+L230/100)</f>
        <v>0</v>
      </c>
      <c r="N230" s="253">
        <v>0</v>
      </c>
      <c r="O230" s="253">
        <f>ROUND(E230*N230,2)</f>
        <v>0</v>
      </c>
      <c r="P230" s="253">
        <v>0</v>
      </c>
      <c r="Q230" s="253">
        <f>ROUND(E230*P230,2)</f>
        <v>0</v>
      </c>
      <c r="R230" s="255"/>
      <c r="S230" s="255" t="s">
        <v>129</v>
      </c>
      <c r="T230" s="256" t="s">
        <v>129</v>
      </c>
      <c r="U230" s="229">
        <v>2.2549999999999999</v>
      </c>
      <c r="V230" s="229">
        <f>ROUND(E230*U230,2)</f>
        <v>0.28999999999999998</v>
      </c>
      <c r="W230" s="229"/>
      <c r="X230" s="229" t="s">
        <v>207</v>
      </c>
      <c r="Y230" s="229" t="s">
        <v>131</v>
      </c>
      <c r="Z230" s="209"/>
      <c r="AA230" s="209"/>
      <c r="AB230" s="209"/>
      <c r="AC230" s="209"/>
      <c r="AD230" s="209"/>
      <c r="AE230" s="209"/>
      <c r="AF230" s="209"/>
      <c r="AG230" s="209" t="s">
        <v>208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x14ac:dyDescent="0.2">
      <c r="A231" s="235" t="s">
        <v>124</v>
      </c>
      <c r="B231" s="236" t="s">
        <v>85</v>
      </c>
      <c r="C231" s="259" t="s">
        <v>86</v>
      </c>
      <c r="D231" s="237"/>
      <c r="E231" s="238"/>
      <c r="F231" s="239"/>
      <c r="G231" s="239">
        <f>SUMIF(AG232:AG248,"&lt;&gt;NOR",G232:G248)</f>
        <v>0</v>
      </c>
      <c r="H231" s="239"/>
      <c r="I231" s="239">
        <f>SUM(I232:I248)</f>
        <v>0</v>
      </c>
      <c r="J231" s="239"/>
      <c r="K231" s="239">
        <f>SUM(K232:K248)</f>
        <v>0</v>
      </c>
      <c r="L231" s="239"/>
      <c r="M231" s="239">
        <f>SUM(M232:M248)</f>
        <v>0</v>
      </c>
      <c r="N231" s="238"/>
      <c r="O231" s="238">
        <f>SUM(O232:O248)</f>
        <v>0.15</v>
      </c>
      <c r="P231" s="238"/>
      <c r="Q231" s="238">
        <f>SUM(Q232:Q248)</f>
        <v>0</v>
      </c>
      <c r="R231" s="239"/>
      <c r="S231" s="239"/>
      <c r="T231" s="240"/>
      <c r="U231" s="234"/>
      <c r="V231" s="234">
        <f>SUM(V232:V248)</f>
        <v>6.6199999999999992</v>
      </c>
      <c r="W231" s="234"/>
      <c r="X231" s="234"/>
      <c r="Y231" s="234"/>
      <c r="AG231" t="s">
        <v>125</v>
      </c>
    </row>
    <row r="232" spans="1:60" outlineLevel="1" x14ac:dyDescent="0.2">
      <c r="A232" s="242">
        <v>85</v>
      </c>
      <c r="B232" s="243" t="s">
        <v>369</v>
      </c>
      <c r="C232" s="260" t="s">
        <v>370</v>
      </c>
      <c r="D232" s="244" t="s">
        <v>128</v>
      </c>
      <c r="E232" s="245">
        <v>6.2</v>
      </c>
      <c r="F232" s="246"/>
      <c r="G232" s="247">
        <f>ROUND(E232*F232,2)</f>
        <v>0</v>
      </c>
      <c r="H232" s="246"/>
      <c r="I232" s="247">
        <f>ROUND(E232*H232,2)</f>
        <v>0</v>
      </c>
      <c r="J232" s="246"/>
      <c r="K232" s="247">
        <f>ROUND(E232*J232,2)</f>
        <v>0</v>
      </c>
      <c r="L232" s="247">
        <v>21</v>
      </c>
      <c r="M232" s="247">
        <f>G232*(1+L232/100)</f>
        <v>0</v>
      </c>
      <c r="N232" s="245">
        <v>1.1E-4</v>
      </c>
      <c r="O232" s="245">
        <f>ROUND(E232*N232,2)</f>
        <v>0</v>
      </c>
      <c r="P232" s="245">
        <v>0</v>
      </c>
      <c r="Q232" s="245">
        <f>ROUND(E232*P232,2)</f>
        <v>0</v>
      </c>
      <c r="R232" s="247"/>
      <c r="S232" s="247" t="s">
        <v>129</v>
      </c>
      <c r="T232" s="248" t="s">
        <v>129</v>
      </c>
      <c r="U232" s="229">
        <v>0.05</v>
      </c>
      <c r="V232" s="229">
        <f>ROUND(E232*U232,2)</f>
        <v>0.31</v>
      </c>
      <c r="W232" s="229"/>
      <c r="X232" s="229" t="s">
        <v>130</v>
      </c>
      <c r="Y232" s="229" t="s">
        <v>131</v>
      </c>
      <c r="Z232" s="209"/>
      <c r="AA232" s="209"/>
      <c r="AB232" s="209"/>
      <c r="AC232" s="209"/>
      <c r="AD232" s="209"/>
      <c r="AE232" s="209"/>
      <c r="AF232" s="209"/>
      <c r="AG232" s="209" t="s">
        <v>132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2" x14ac:dyDescent="0.2">
      <c r="A233" s="226"/>
      <c r="B233" s="227"/>
      <c r="C233" s="261" t="s">
        <v>141</v>
      </c>
      <c r="D233" s="230"/>
      <c r="E233" s="231">
        <v>1.6</v>
      </c>
      <c r="F233" s="229"/>
      <c r="G233" s="229"/>
      <c r="H233" s="229"/>
      <c r="I233" s="229"/>
      <c r="J233" s="229"/>
      <c r="K233" s="229"/>
      <c r="L233" s="229"/>
      <c r="M233" s="229"/>
      <c r="N233" s="228"/>
      <c r="O233" s="228"/>
      <c r="P233" s="228"/>
      <c r="Q233" s="228"/>
      <c r="R233" s="229"/>
      <c r="S233" s="229"/>
      <c r="T233" s="229"/>
      <c r="U233" s="229"/>
      <c r="V233" s="229"/>
      <c r="W233" s="229"/>
      <c r="X233" s="229"/>
      <c r="Y233" s="229"/>
      <c r="Z233" s="209"/>
      <c r="AA233" s="209"/>
      <c r="AB233" s="209"/>
      <c r="AC233" s="209"/>
      <c r="AD233" s="209"/>
      <c r="AE233" s="209"/>
      <c r="AF233" s="209"/>
      <c r="AG233" s="209" t="s">
        <v>134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3" x14ac:dyDescent="0.2">
      <c r="A234" s="226"/>
      <c r="B234" s="227"/>
      <c r="C234" s="261" t="s">
        <v>142</v>
      </c>
      <c r="D234" s="230"/>
      <c r="E234" s="231">
        <v>1.5</v>
      </c>
      <c r="F234" s="229"/>
      <c r="G234" s="229"/>
      <c r="H234" s="229"/>
      <c r="I234" s="229"/>
      <c r="J234" s="229"/>
      <c r="K234" s="229"/>
      <c r="L234" s="229"/>
      <c r="M234" s="229"/>
      <c r="N234" s="228"/>
      <c r="O234" s="228"/>
      <c r="P234" s="228"/>
      <c r="Q234" s="228"/>
      <c r="R234" s="229"/>
      <c r="S234" s="229"/>
      <c r="T234" s="229"/>
      <c r="U234" s="229"/>
      <c r="V234" s="229"/>
      <c r="W234" s="229"/>
      <c r="X234" s="229"/>
      <c r="Y234" s="229"/>
      <c r="Z234" s="209"/>
      <c r="AA234" s="209"/>
      <c r="AB234" s="209"/>
      <c r="AC234" s="209"/>
      <c r="AD234" s="209"/>
      <c r="AE234" s="209"/>
      <c r="AF234" s="209"/>
      <c r="AG234" s="209" t="s">
        <v>134</v>
      </c>
      <c r="AH234" s="209">
        <v>0</v>
      </c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3" x14ac:dyDescent="0.2">
      <c r="A235" s="226"/>
      <c r="B235" s="227"/>
      <c r="C235" s="261" t="s">
        <v>143</v>
      </c>
      <c r="D235" s="230"/>
      <c r="E235" s="231">
        <v>1.6</v>
      </c>
      <c r="F235" s="229"/>
      <c r="G235" s="229"/>
      <c r="H235" s="229"/>
      <c r="I235" s="229"/>
      <c r="J235" s="229"/>
      <c r="K235" s="229"/>
      <c r="L235" s="229"/>
      <c r="M235" s="229"/>
      <c r="N235" s="228"/>
      <c r="O235" s="228"/>
      <c r="P235" s="228"/>
      <c r="Q235" s="228"/>
      <c r="R235" s="229"/>
      <c r="S235" s="229"/>
      <c r="T235" s="229"/>
      <c r="U235" s="229"/>
      <c r="V235" s="229"/>
      <c r="W235" s="229"/>
      <c r="X235" s="229"/>
      <c r="Y235" s="229"/>
      <c r="Z235" s="209"/>
      <c r="AA235" s="209"/>
      <c r="AB235" s="209"/>
      <c r="AC235" s="209"/>
      <c r="AD235" s="209"/>
      <c r="AE235" s="209"/>
      <c r="AF235" s="209"/>
      <c r="AG235" s="209" t="s">
        <v>134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3" x14ac:dyDescent="0.2">
      <c r="A236" s="226"/>
      <c r="B236" s="227"/>
      <c r="C236" s="261" t="s">
        <v>144</v>
      </c>
      <c r="D236" s="230"/>
      <c r="E236" s="231">
        <v>1.5</v>
      </c>
      <c r="F236" s="229"/>
      <c r="G236" s="229"/>
      <c r="H236" s="229"/>
      <c r="I236" s="229"/>
      <c r="J236" s="229"/>
      <c r="K236" s="229"/>
      <c r="L236" s="229"/>
      <c r="M236" s="229"/>
      <c r="N236" s="228"/>
      <c r="O236" s="228"/>
      <c r="P236" s="228"/>
      <c r="Q236" s="228"/>
      <c r="R236" s="229"/>
      <c r="S236" s="229"/>
      <c r="T236" s="229"/>
      <c r="U236" s="229"/>
      <c r="V236" s="229"/>
      <c r="W236" s="229"/>
      <c r="X236" s="229"/>
      <c r="Y236" s="229"/>
      <c r="Z236" s="209"/>
      <c r="AA236" s="209"/>
      <c r="AB236" s="209"/>
      <c r="AC236" s="209"/>
      <c r="AD236" s="209"/>
      <c r="AE236" s="209"/>
      <c r="AF236" s="209"/>
      <c r="AG236" s="209" t="s">
        <v>134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2.5" outlineLevel="1" x14ac:dyDescent="0.2">
      <c r="A237" s="242">
        <v>86</v>
      </c>
      <c r="B237" s="243" t="s">
        <v>371</v>
      </c>
      <c r="C237" s="260" t="s">
        <v>372</v>
      </c>
      <c r="D237" s="244" t="s">
        <v>128</v>
      </c>
      <c r="E237" s="245">
        <v>6.2</v>
      </c>
      <c r="F237" s="246"/>
      <c r="G237" s="247">
        <f>ROUND(E237*F237,2)</f>
        <v>0</v>
      </c>
      <c r="H237" s="246"/>
      <c r="I237" s="247">
        <f>ROUND(E237*H237,2)</f>
        <v>0</v>
      </c>
      <c r="J237" s="246"/>
      <c r="K237" s="247">
        <f>ROUND(E237*J237,2)</f>
        <v>0</v>
      </c>
      <c r="L237" s="247">
        <v>21</v>
      </c>
      <c r="M237" s="247">
        <f>G237*(1+L237/100)</f>
        <v>0</v>
      </c>
      <c r="N237" s="245">
        <v>5.0400000000000002E-3</v>
      </c>
      <c r="O237" s="245">
        <f>ROUND(E237*N237,2)</f>
        <v>0.03</v>
      </c>
      <c r="P237" s="245">
        <v>0</v>
      </c>
      <c r="Q237" s="245">
        <f>ROUND(E237*P237,2)</f>
        <v>0</v>
      </c>
      <c r="R237" s="247"/>
      <c r="S237" s="247" t="s">
        <v>129</v>
      </c>
      <c r="T237" s="248" t="s">
        <v>129</v>
      </c>
      <c r="U237" s="229">
        <v>0.97799999999999998</v>
      </c>
      <c r="V237" s="229">
        <f>ROUND(E237*U237,2)</f>
        <v>6.06</v>
      </c>
      <c r="W237" s="229"/>
      <c r="X237" s="229" t="s">
        <v>130</v>
      </c>
      <c r="Y237" s="229" t="s">
        <v>131</v>
      </c>
      <c r="Z237" s="209"/>
      <c r="AA237" s="209"/>
      <c r="AB237" s="209"/>
      <c r="AC237" s="209"/>
      <c r="AD237" s="209"/>
      <c r="AE237" s="209"/>
      <c r="AF237" s="209"/>
      <c r="AG237" s="209" t="s">
        <v>132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2" x14ac:dyDescent="0.2">
      <c r="A238" s="226"/>
      <c r="B238" s="227"/>
      <c r="C238" s="261" t="s">
        <v>141</v>
      </c>
      <c r="D238" s="230"/>
      <c r="E238" s="231">
        <v>1.6</v>
      </c>
      <c r="F238" s="229"/>
      <c r="G238" s="229"/>
      <c r="H238" s="229"/>
      <c r="I238" s="229"/>
      <c r="J238" s="229"/>
      <c r="K238" s="229"/>
      <c r="L238" s="229"/>
      <c r="M238" s="229"/>
      <c r="N238" s="228"/>
      <c r="O238" s="228"/>
      <c r="P238" s="228"/>
      <c r="Q238" s="228"/>
      <c r="R238" s="229"/>
      <c r="S238" s="229"/>
      <c r="T238" s="229"/>
      <c r="U238" s="229"/>
      <c r="V238" s="229"/>
      <c r="W238" s="229"/>
      <c r="X238" s="229"/>
      <c r="Y238" s="229"/>
      <c r="Z238" s="209"/>
      <c r="AA238" s="209"/>
      <c r="AB238" s="209"/>
      <c r="AC238" s="209"/>
      <c r="AD238" s="209"/>
      <c r="AE238" s="209"/>
      <c r="AF238" s="209"/>
      <c r="AG238" s="209" t="s">
        <v>134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3" x14ac:dyDescent="0.2">
      <c r="A239" s="226"/>
      <c r="B239" s="227"/>
      <c r="C239" s="261" t="s">
        <v>142</v>
      </c>
      <c r="D239" s="230"/>
      <c r="E239" s="231">
        <v>1.5</v>
      </c>
      <c r="F239" s="229"/>
      <c r="G239" s="229"/>
      <c r="H239" s="229"/>
      <c r="I239" s="229"/>
      <c r="J239" s="229"/>
      <c r="K239" s="229"/>
      <c r="L239" s="229"/>
      <c r="M239" s="229"/>
      <c r="N239" s="228"/>
      <c r="O239" s="228"/>
      <c r="P239" s="228"/>
      <c r="Q239" s="228"/>
      <c r="R239" s="229"/>
      <c r="S239" s="229"/>
      <c r="T239" s="229"/>
      <c r="U239" s="229"/>
      <c r="V239" s="229"/>
      <c r="W239" s="229"/>
      <c r="X239" s="229"/>
      <c r="Y239" s="229"/>
      <c r="Z239" s="209"/>
      <c r="AA239" s="209"/>
      <c r="AB239" s="209"/>
      <c r="AC239" s="209"/>
      <c r="AD239" s="209"/>
      <c r="AE239" s="209"/>
      <c r="AF239" s="209"/>
      <c r="AG239" s="209" t="s">
        <v>134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3" x14ac:dyDescent="0.2">
      <c r="A240" s="226"/>
      <c r="B240" s="227"/>
      <c r="C240" s="261" t="s">
        <v>143</v>
      </c>
      <c r="D240" s="230"/>
      <c r="E240" s="231">
        <v>1.6</v>
      </c>
      <c r="F240" s="229"/>
      <c r="G240" s="229"/>
      <c r="H240" s="229"/>
      <c r="I240" s="229"/>
      <c r="J240" s="229"/>
      <c r="K240" s="229"/>
      <c r="L240" s="229"/>
      <c r="M240" s="229"/>
      <c r="N240" s="228"/>
      <c r="O240" s="228"/>
      <c r="P240" s="228"/>
      <c r="Q240" s="228"/>
      <c r="R240" s="229"/>
      <c r="S240" s="229"/>
      <c r="T240" s="229"/>
      <c r="U240" s="229"/>
      <c r="V240" s="229"/>
      <c r="W240" s="229"/>
      <c r="X240" s="229"/>
      <c r="Y240" s="229"/>
      <c r="Z240" s="209"/>
      <c r="AA240" s="209"/>
      <c r="AB240" s="209"/>
      <c r="AC240" s="209"/>
      <c r="AD240" s="209"/>
      <c r="AE240" s="209"/>
      <c r="AF240" s="209"/>
      <c r="AG240" s="209" t="s">
        <v>134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3" x14ac:dyDescent="0.2">
      <c r="A241" s="226"/>
      <c r="B241" s="227"/>
      <c r="C241" s="261" t="s">
        <v>144</v>
      </c>
      <c r="D241" s="230"/>
      <c r="E241" s="231">
        <v>1.5</v>
      </c>
      <c r="F241" s="229"/>
      <c r="G241" s="229"/>
      <c r="H241" s="229"/>
      <c r="I241" s="229"/>
      <c r="J241" s="229"/>
      <c r="K241" s="229"/>
      <c r="L241" s="229"/>
      <c r="M241" s="229"/>
      <c r="N241" s="228"/>
      <c r="O241" s="228"/>
      <c r="P241" s="228"/>
      <c r="Q241" s="228"/>
      <c r="R241" s="229"/>
      <c r="S241" s="229"/>
      <c r="T241" s="229"/>
      <c r="U241" s="229"/>
      <c r="V241" s="229"/>
      <c r="W241" s="229"/>
      <c r="X241" s="229"/>
      <c r="Y241" s="229"/>
      <c r="Z241" s="209"/>
      <c r="AA241" s="209"/>
      <c r="AB241" s="209"/>
      <c r="AC241" s="209"/>
      <c r="AD241" s="209"/>
      <c r="AE241" s="209"/>
      <c r="AF241" s="209"/>
      <c r="AG241" s="209" t="s">
        <v>134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">
      <c r="A242" s="242">
        <v>87</v>
      </c>
      <c r="B242" s="243" t="s">
        <v>373</v>
      </c>
      <c r="C242" s="260" t="s">
        <v>374</v>
      </c>
      <c r="D242" s="244" t="s">
        <v>128</v>
      </c>
      <c r="E242" s="245">
        <v>6.4</v>
      </c>
      <c r="F242" s="246"/>
      <c r="G242" s="247">
        <f>ROUND(E242*F242,2)</f>
        <v>0</v>
      </c>
      <c r="H242" s="246"/>
      <c r="I242" s="247">
        <f>ROUND(E242*H242,2)</f>
        <v>0</v>
      </c>
      <c r="J242" s="246"/>
      <c r="K242" s="247">
        <f>ROUND(E242*J242,2)</f>
        <v>0</v>
      </c>
      <c r="L242" s="247">
        <v>21</v>
      </c>
      <c r="M242" s="247">
        <f>G242*(1+L242/100)</f>
        <v>0</v>
      </c>
      <c r="N242" s="245">
        <v>1.9199999999999998E-2</v>
      </c>
      <c r="O242" s="245">
        <f>ROUND(E242*N242,2)</f>
        <v>0.12</v>
      </c>
      <c r="P242" s="245">
        <v>0</v>
      </c>
      <c r="Q242" s="245">
        <f>ROUND(E242*P242,2)</f>
        <v>0</v>
      </c>
      <c r="R242" s="247" t="s">
        <v>261</v>
      </c>
      <c r="S242" s="247" t="s">
        <v>375</v>
      </c>
      <c r="T242" s="248" t="s">
        <v>188</v>
      </c>
      <c r="U242" s="229">
        <v>0</v>
      </c>
      <c r="V242" s="229">
        <f>ROUND(E242*U242,2)</f>
        <v>0</v>
      </c>
      <c r="W242" s="229"/>
      <c r="X242" s="229" t="s">
        <v>262</v>
      </c>
      <c r="Y242" s="229" t="s">
        <v>131</v>
      </c>
      <c r="Z242" s="209"/>
      <c r="AA242" s="209"/>
      <c r="AB242" s="209"/>
      <c r="AC242" s="209"/>
      <c r="AD242" s="209"/>
      <c r="AE242" s="209"/>
      <c r="AF242" s="209"/>
      <c r="AG242" s="209" t="s">
        <v>263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2" x14ac:dyDescent="0.2">
      <c r="A243" s="226"/>
      <c r="B243" s="227"/>
      <c r="C243" s="261" t="s">
        <v>376</v>
      </c>
      <c r="D243" s="230"/>
      <c r="E243" s="231">
        <v>1.68</v>
      </c>
      <c r="F243" s="229"/>
      <c r="G243" s="229"/>
      <c r="H243" s="229"/>
      <c r="I243" s="229"/>
      <c r="J243" s="229"/>
      <c r="K243" s="229"/>
      <c r="L243" s="229"/>
      <c r="M243" s="229"/>
      <c r="N243" s="228"/>
      <c r="O243" s="228"/>
      <c r="P243" s="228"/>
      <c r="Q243" s="228"/>
      <c r="R243" s="229"/>
      <c r="S243" s="229"/>
      <c r="T243" s="229"/>
      <c r="U243" s="229"/>
      <c r="V243" s="229"/>
      <c r="W243" s="229"/>
      <c r="X243" s="229"/>
      <c r="Y243" s="229"/>
      <c r="Z243" s="209"/>
      <c r="AA243" s="209"/>
      <c r="AB243" s="209"/>
      <c r="AC243" s="209"/>
      <c r="AD243" s="209"/>
      <c r="AE243" s="209"/>
      <c r="AF243" s="209"/>
      <c r="AG243" s="209" t="s">
        <v>134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3" x14ac:dyDescent="0.2">
      <c r="A244" s="226"/>
      <c r="B244" s="227"/>
      <c r="C244" s="261" t="s">
        <v>377</v>
      </c>
      <c r="D244" s="230"/>
      <c r="E244" s="231">
        <v>1.575</v>
      </c>
      <c r="F244" s="229"/>
      <c r="G244" s="229"/>
      <c r="H244" s="229"/>
      <c r="I244" s="229"/>
      <c r="J244" s="229"/>
      <c r="K244" s="229"/>
      <c r="L244" s="229"/>
      <c r="M244" s="229"/>
      <c r="N244" s="228"/>
      <c r="O244" s="228"/>
      <c r="P244" s="228"/>
      <c r="Q244" s="228"/>
      <c r="R244" s="229"/>
      <c r="S244" s="229"/>
      <c r="T244" s="229"/>
      <c r="U244" s="229"/>
      <c r="V244" s="229"/>
      <c r="W244" s="229"/>
      <c r="X244" s="229"/>
      <c r="Y244" s="229"/>
      <c r="Z244" s="209"/>
      <c r="AA244" s="209"/>
      <c r="AB244" s="209"/>
      <c r="AC244" s="209"/>
      <c r="AD244" s="209"/>
      <c r="AE244" s="209"/>
      <c r="AF244" s="209"/>
      <c r="AG244" s="209" t="s">
        <v>134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3" x14ac:dyDescent="0.2">
      <c r="A245" s="226"/>
      <c r="B245" s="227"/>
      <c r="C245" s="261" t="s">
        <v>378</v>
      </c>
      <c r="D245" s="230"/>
      <c r="E245" s="231">
        <v>1.68</v>
      </c>
      <c r="F245" s="229"/>
      <c r="G245" s="229"/>
      <c r="H245" s="229"/>
      <c r="I245" s="229"/>
      <c r="J245" s="229"/>
      <c r="K245" s="229"/>
      <c r="L245" s="229"/>
      <c r="M245" s="229"/>
      <c r="N245" s="228"/>
      <c r="O245" s="228"/>
      <c r="P245" s="228"/>
      <c r="Q245" s="228"/>
      <c r="R245" s="229"/>
      <c r="S245" s="229"/>
      <c r="T245" s="229"/>
      <c r="U245" s="229"/>
      <c r="V245" s="229"/>
      <c r="W245" s="229"/>
      <c r="X245" s="229"/>
      <c r="Y245" s="229"/>
      <c r="Z245" s="209"/>
      <c r="AA245" s="209"/>
      <c r="AB245" s="209"/>
      <c r="AC245" s="209"/>
      <c r="AD245" s="209"/>
      <c r="AE245" s="209"/>
      <c r="AF245" s="209"/>
      <c r="AG245" s="209" t="s">
        <v>134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3" x14ac:dyDescent="0.2">
      <c r="A246" s="226"/>
      <c r="B246" s="227"/>
      <c r="C246" s="261" t="s">
        <v>379</v>
      </c>
      <c r="D246" s="230"/>
      <c r="E246" s="231">
        <v>1.575</v>
      </c>
      <c r="F246" s="229"/>
      <c r="G246" s="229"/>
      <c r="H246" s="229"/>
      <c r="I246" s="229"/>
      <c r="J246" s="229"/>
      <c r="K246" s="229"/>
      <c r="L246" s="229"/>
      <c r="M246" s="229"/>
      <c r="N246" s="228"/>
      <c r="O246" s="228"/>
      <c r="P246" s="228"/>
      <c r="Q246" s="228"/>
      <c r="R246" s="229"/>
      <c r="S246" s="229"/>
      <c r="T246" s="229"/>
      <c r="U246" s="229"/>
      <c r="V246" s="229"/>
      <c r="W246" s="229"/>
      <c r="X246" s="229"/>
      <c r="Y246" s="229"/>
      <c r="Z246" s="209"/>
      <c r="AA246" s="209"/>
      <c r="AB246" s="209"/>
      <c r="AC246" s="209"/>
      <c r="AD246" s="209"/>
      <c r="AE246" s="209"/>
      <c r="AF246" s="209"/>
      <c r="AG246" s="209" t="s">
        <v>134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3" x14ac:dyDescent="0.2">
      <c r="A247" s="226"/>
      <c r="B247" s="227"/>
      <c r="C247" s="261" t="s">
        <v>380</v>
      </c>
      <c r="D247" s="230"/>
      <c r="E247" s="231">
        <v>-0.11</v>
      </c>
      <c r="F247" s="229"/>
      <c r="G247" s="229"/>
      <c r="H247" s="229"/>
      <c r="I247" s="229"/>
      <c r="J247" s="229"/>
      <c r="K247" s="229"/>
      <c r="L247" s="229"/>
      <c r="M247" s="229"/>
      <c r="N247" s="228"/>
      <c r="O247" s="228"/>
      <c r="P247" s="228"/>
      <c r="Q247" s="228"/>
      <c r="R247" s="229"/>
      <c r="S247" s="229"/>
      <c r="T247" s="229"/>
      <c r="U247" s="229"/>
      <c r="V247" s="229"/>
      <c r="W247" s="229"/>
      <c r="X247" s="229"/>
      <c r="Y247" s="229"/>
      <c r="Z247" s="209"/>
      <c r="AA247" s="209"/>
      <c r="AB247" s="209"/>
      <c r="AC247" s="209"/>
      <c r="AD247" s="209"/>
      <c r="AE247" s="209"/>
      <c r="AF247" s="209"/>
      <c r="AG247" s="209" t="s">
        <v>134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ht="22.5" outlineLevel="1" x14ac:dyDescent="0.2">
      <c r="A248" s="250">
        <v>88</v>
      </c>
      <c r="B248" s="251" t="s">
        <v>381</v>
      </c>
      <c r="C248" s="263" t="s">
        <v>382</v>
      </c>
      <c r="D248" s="252" t="s">
        <v>206</v>
      </c>
      <c r="E248" s="253">
        <v>0.15481</v>
      </c>
      <c r="F248" s="254"/>
      <c r="G248" s="255">
        <f>ROUND(E248*F248,2)</f>
        <v>0</v>
      </c>
      <c r="H248" s="254"/>
      <c r="I248" s="255">
        <f>ROUND(E248*H248,2)</f>
        <v>0</v>
      </c>
      <c r="J248" s="254"/>
      <c r="K248" s="255">
        <f>ROUND(E248*J248,2)</f>
        <v>0</v>
      </c>
      <c r="L248" s="255">
        <v>21</v>
      </c>
      <c r="M248" s="255">
        <f>G248*(1+L248/100)</f>
        <v>0</v>
      </c>
      <c r="N248" s="253">
        <v>0</v>
      </c>
      <c r="O248" s="253">
        <f>ROUND(E248*N248,2)</f>
        <v>0</v>
      </c>
      <c r="P248" s="253">
        <v>0</v>
      </c>
      <c r="Q248" s="253">
        <f>ROUND(E248*P248,2)</f>
        <v>0</v>
      </c>
      <c r="R248" s="255"/>
      <c r="S248" s="255" t="s">
        <v>129</v>
      </c>
      <c r="T248" s="256" t="s">
        <v>129</v>
      </c>
      <c r="U248" s="229">
        <v>1.5980000000000001</v>
      </c>
      <c r="V248" s="229">
        <f>ROUND(E248*U248,2)</f>
        <v>0.25</v>
      </c>
      <c r="W248" s="229"/>
      <c r="X248" s="229" t="s">
        <v>207</v>
      </c>
      <c r="Y248" s="229" t="s">
        <v>131</v>
      </c>
      <c r="Z248" s="209"/>
      <c r="AA248" s="209"/>
      <c r="AB248" s="209"/>
      <c r="AC248" s="209"/>
      <c r="AD248" s="209"/>
      <c r="AE248" s="209"/>
      <c r="AF248" s="209"/>
      <c r="AG248" s="209" t="s">
        <v>208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x14ac:dyDescent="0.2">
      <c r="A249" s="235" t="s">
        <v>124</v>
      </c>
      <c r="B249" s="236" t="s">
        <v>87</v>
      </c>
      <c r="C249" s="259" t="s">
        <v>88</v>
      </c>
      <c r="D249" s="237"/>
      <c r="E249" s="238"/>
      <c r="F249" s="239"/>
      <c r="G249" s="239">
        <f>SUMIF(AG250:AG271,"&lt;&gt;NOR",G250:G271)</f>
        <v>0</v>
      </c>
      <c r="H249" s="239"/>
      <c r="I249" s="239">
        <f>SUM(I250:I271)</f>
        <v>0</v>
      </c>
      <c r="J249" s="239"/>
      <c r="K249" s="239">
        <f>SUM(K250:K271)</f>
        <v>0</v>
      </c>
      <c r="L249" s="239"/>
      <c r="M249" s="239">
        <f>SUM(M250:M271)</f>
        <v>0</v>
      </c>
      <c r="N249" s="238"/>
      <c r="O249" s="238">
        <f>SUM(O250:O271)</f>
        <v>0.65</v>
      </c>
      <c r="P249" s="238"/>
      <c r="Q249" s="238">
        <f>SUM(Q250:Q271)</f>
        <v>0</v>
      </c>
      <c r="R249" s="239"/>
      <c r="S249" s="239"/>
      <c r="T249" s="240"/>
      <c r="U249" s="234"/>
      <c r="V249" s="234">
        <f>SUM(V250:V271)</f>
        <v>38.03</v>
      </c>
      <c r="W249" s="234"/>
      <c r="X249" s="234"/>
      <c r="Y249" s="234"/>
      <c r="AG249" t="s">
        <v>125</v>
      </c>
    </row>
    <row r="250" spans="1:60" outlineLevel="1" x14ac:dyDescent="0.2">
      <c r="A250" s="242">
        <v>89</v>
      </c>
      <c r="B250" s="243" t="s">
        <v>383</v>
      </c>
      <c r="C250" s="260" t="s">
        <v>384</v>
      </c>
      <c r="D250" s="244" t="s">
        <v>128</v>
      </c>
      <c r="E250" s="245">
        <v>33.516500000000001</v>
      </c>
      <c r="F250" s="246"/>
      <c r="G250" s="247">
        <f>ROUND(E250*F250,2)</f>
        <v>0</v>
      </c>
      <c r="H250" s="246"/>
      <c r="I250" s="247">
        <f>ROUND(E250*H250,2)</f>
        <v>0</v>
      </c>
      <c r="J250" s="246"/>
      <c r="K250" s="247">
        <f>ROUND(E250*J250,2)</f>
        <v>0</v>
      </c>
      <c r="L250" s="247">
        <v>21</v>
      </c>
      <c r="M250" s="247">
        <f>G250*(1+L250/100)</f>
        <v>0</v>
      </c>
      <c r="N250" s="245">
        <v>4.96E-3</v>
      </c>
      <c r="O250" s="245">
        <f>ROUND(E250*N250,2)</f>
        <v>0.17</v>
      </c>
      <c r="P250" s="245">
        <v>0</v>
      </c>
      <c r="Q250" s="245">
        <f>ROUND(E250*P250,2)</f>
        <v>0</v>
      </c>
      <c r="R250" s="247"/>
      <c r="S250" s="247" t="s">
        <v>129</v>
      </c>
      <c r="T250" s="248" t="s">
        <v>129</v>
      </c>
      <c r="U250" s="229">
        <v>1.1040000000000001</v>
      </c>
      <c r="V250" s="229">
        <f>ROUND(E250*U250,2)</f>
        <v>37</v>
      </c>
      <c r="W250" s="229"/>
      <c r="X250" s="229" t="s">
        <v>130</v>
      </c>
      <c r="Y250" s="229" t="s">
        <v>131</v>
      </c>
      <c r="Z250" s="209"/>
      <c r="AA250" s="209"/>
      <c r="AB250" s="209"/>
      <c r="AC250" s="209"/>
      <c r="AD250" s="209"/>
      <c r="AE250" s="209"/>
      <c r="AF250" s="209"/>
      <c r="AG250" s="209" t="s">
        <v>132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2" x14ac:dyDescent="0.2">
      <c r="A251" s="226"/>
      <c r="B251" s="227"/>
      <c r="C251" s="261" t="s">
        <v>150</v>
      </c>
      <c r="D251" s="230"/>
      <c r="E251" s="231"/>
      <c r="F251" s="229"/>
      <c r="G251" s="229"/>
      <c r="H251" s="229"/>
      <c r="I251" s="229"/>
      <c r="J251" s="229"/>
      <c r="K251" s="229"/>
      <c r="L251" s="229"/>
      <c r="M251" s="229"/>
      <c r="N251" s="228"/>
      <c r="O251" s="228"/>
      <c r="P251" s="228"/>
      <c r="Q251" s="228"/>
      <c r="R251" s="229"/>
      <c r="S251" s="229"/>
      <c r="T251" s="229"/>
      <c r="U251" s="229"/>
      <c r="V251" s="229"/>
      <c r="W251" s="229"/>
      <c r="X251" s="229"/>
      <c r="Y251" s="229"/>
      <c r="Z251" s="209"/>
      <c r="AA251" s="209"/>
      <c r="AB251" s="209"/>
      <c r="AC251" s="209"/>
      <c r="AD251" s="209"/>
      <c r="AE251" s="209"/>
      <c r="AF251" s="209"/>
      <c r="AG251" s="209" t="s">
        <v>134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">
      <c r="A252" s="226"/>
      <c r="B252" s="227"/>
      <c r="C252" s="261" t="s">
        <v>385</v>
      </c>
      <c r="D252" s="230"/>
      <c r="E252" s="231">
        <v>10.16</v>
      </c>
      <c r="F252" s="229"/>
      <c r="G252" s="229"/>
      <c r="H252" s="229"/>
      <c r="I252" s="229"/>
      <c r="J252" s="229"/>
      <c r="K252" s="229"/>
      <c r="L252" s="229"/>
      <c r="M252" s="229"/>
      <c r="N252" s="228"/>
      <c r="O252" s="228"/>
      <c r="P252" s="228"/>
      <c r="Q252" s="228"/>
      <c r="R252" s="229"/>
      <c r="S252" s="229"/>
      <c r="T252" s="229"/>
      <c r="U252" s="229"/>
      <c r="V252" s="229"/>
      <c r="W252" s="229"/>
      <c r="X252" s="229"/>
      <c r="Y252" s="229"/>
      <c r="Z252" s="209"/>
      <c r="AA252" s="209"/>
      <c r="AB252" s="209"/>
      <c r="AC252" s="209"/>
      <c r="AD252" s="209"/>
      <c r="AE252" s="209"/>
      <c r="AF252" s="209"/>
      <c r="AG252" s="209" t="s">
        <v>134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">
      <c r="A253" s="226"/>
      <c r="B253" s="227"/>
      <c r="C253" s="261" t="s">
        <v>386</v>
      </c>
      <c r="D253" s="230"/>
      <c r="E253" s="231">
        <v>-2.4</v>
      </c>
      <c r="F253" s="229"/>
      <c r="G253" s="229"/>
      <c r="H253" s="229"/>
      <c r="I253" s="229"/>
      <c r="J253" s="229"/>
      <c r="K253" s="229"/>
      <c r="L253" s="229"/>
      <c r="M253" s="229"/>
      <c r="N253" s="228"/>
      <c r="O253" s="228"/>
      <c r="P253" s="228"/>
      <c r="Q253" s="228"/>
      <c r="R253" s="229"/>
      <c r="S253" s="229"/>
      <c r="T253" s="229"/>
      <c r="U253" s="229"/>
      <c r="V253" s="229"/>
      <c r="W253" s="229"/>
      <c r="X253" s="229"/>
      <c r="Y253" s="229"/>
      <c r="Z253" s="209"/>
      <c r="AA253" s="209"/>
      <c r="AB253" s="209"/>
      <c r="AC253" s="209"/>
      <c r="AD253" s="209"/>
      <c r="AE253" s="209"/>
      <c r="AF253" s="209"/>
      <c r="AG253" s="209" t="s">
        <v>134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">
      <c r="A254" s="226"/>
      <c r="B254" s="227"/>
      <c r="C254" s="261" t="s">
        <v>153</v>
      </c>
      <c r="D254" s="230"/>
      <c r="E254" s="231"/>
      <c r="F254" s="229"/>
      <c r="G254" s="229"/>
      <c r="H254" s="229"/>
      <c r="I254" s="229"/>
      <c r="J254" s="229"/>
      <c r="K254" s="229"/>
      <c r="L254" s="229"/>
      <c r="M254" s="229"/>
      <c r="N254" s="228"/>
      <c r="O254" s="228"/>
      <c r="P254" s="228"/>
      <c r="Q254" s="228"/>
      <c r="R254" s="229"/>
      <c r="S254" s="229"/>
      <c r="T254" s="229"/>
      <c r="U254" s="229"/>
      <c r="V254" s="229"/>
      <c r="W254" s="229"/>
      <c r="X254" s="229"/>
      <c r="Y254" s="229"/>
      <c r="Z254" s="209"/>
      <c r="AA254" s="209"/>
      <c r="AB254" s="209"/>
      <c r="AC254" s="209"/>
      <c r="AD254" s="209"/>
      <c r="AE254" s="209"/>
      <c r="AF254" s="209"/>
      <c r="AG254" s="209" t="s">
        <v>134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">
      <c r="A255" s="226"/>
      <c r="B255" s="227"/>
      <c r="C255" s="261" t="s">
        <v>387</v>
      </c>
      <c r="D255" s="230"/>
      <c r="E255" s="231">
        <v>10.039999999999999</v>
      </c>
      <c r="F255" s="229"/>
      <c r="G255" s="229"/>
      <c r="H255" s="229"/>
      <c r="I255" s="229"/>
      <c r="J255" s="229"/>
      <c r="K255" s="229"/>
      <c r="L255" s="229"/>
      <c r="M255" s="229"/>
      <c r="N255" s="228"/>
      <c r="O255" s="228"/>
      <c r="P255" s="228"/>
      <c r="Q255" s="228"/>
      <c r="R255" s="229"/>
      <c r="S255" s="229"/>
      <c r="T255" s="229"/>
      <c r="U255" s="229"/>
      <c r="V255" s="229"/>
      <c r="W255" s="229"/>
      <c r="X255" s="229"/>
      <c r="Y255" s="229"/>
      <c r="Z255" s="209"/>
      <c r="AA255" s="209"/>
      <c r="AB255" s="209"/>
      <c r="AC255" s="209"/>
      <c r="AD255" s="209"/>
      <c r="AE255" s="209"/>
      <c r="AF255" s="209"/>
      <c r="AG255" s="209" t="s">
        <v>134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3" x14ac:dyDescent="0.2">
      <c r="A256" s="226"/>
      <c r="B256" s="227"/>
      <c r="C256" s="261" t="s">
        <v>388</v>
      </c>
      <c r="D256" s="230"/>
      <c r="E256" s="231">
        <v>-1.2</v>
      </c>
      <c r="F256" s="229"/>
      <c r="G256" s="229"/>
      <c r="H256" s="229"/>
      <c r="I256" s="229"/>
      <c r="J256" s="229"/>
      <c r="K256" s="229"/>
      <c r="L256" s="229"/>
      <c r="M256" s="229"/>
      <c r="N256" s="228"/>
      <c r="O256" s="228"/>
      <c r="P256" s="228"/>
      <c r="Q256" s="228"/>
      <c r="R256" s="229"/>
      <c r="S256" s="229"/>
      <c r="T256" s="229"/>
      <c r="U256" s="229"/>
      <c r="V256" s="229"/>
      <c r="W256" s="229"/>
      <c r="X256" s="229"/>
      <c r="Y256" s="229"/>
      <c r="Z256" s="209"/>
      <c r="AA256" s="209"/>
      <c r="AB256" s="209"/>
      <c r="AC256" s="209"/>
      <c r="AD256" s="209"/>
      <c r="AE256" s="209"/>
      <c r="AF256" s="209"/>
      <c r="AG256" s="209" t="s">
        <v>134</v>
      </c>
      <c r="AH256" s="209">
        <v>0</v>
      </c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3" x14ac:dyDescent="0.2">
      <c r="A257" s="226"/>
      <c r="B257" s="227"/>
      <c r="C257" s="261" t="s">
        <v>156</v>
      </c>
      <c r="D257" s="230"/>
      <c r="E257" s="231"/>
      <c r="F257" s="229"/>
      <c r="G257" s="229"/>
      <c r="H257" s="229"/>
      <c r="I257" s="229"/>
      <c r="J257" s="229"/>
      <c r="K257" s="229"/>
      <c r="L257" s="229"/>
      <c r="M257" s="229"/>
      <c r="N257" s="228"/>
      <c r="O257" s="228"/>
      <c r="P257" s="228"/>
      <c r="Q257" s="228"/>
      <c r="R257" s="229"/>
      <c r="S257" s="229"/>
      <c r="T257" s="229"/>
      <c r="U257" s="229"/>
      <c r="V257" s="229"/>
      <c r="W257" s="229"/>
      <c r="X257" s="229"/>
      <c r="Y257" s="229"/>
      <c r="Z257" s="209"/>
      <c r="AA257" s="209"/>
      <c r="AB257" s="209"/>
      <c r="AC257" s="209"/>
      <c r="AD257" s="209"/>
      <c r="AE257" s="209"/>
      <c r="AF257" s="209"/>
      <c r="AG257" s="209" t="s">
        <v>134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3" x14ac:dyDescent="0.2">
      <c r="A258" s="226"/>
      <c r="B258" s="227"/>
      <c r="C258" s="261" t="s">
        <v>385</v>
      </c>
      <c r="D258" s="230"/>
      <c r="E258" s="231">
        <v>10.16</v>
      </c>
      <c r="F258" s="229"/>
      <c r="G258" s="229"/>
      <c r="H258" s="229"/>
      <c r="I258" s="229"/>
      <c r="J258" s="229"/>
      <c r="K258" s="229"/>
      <c r="L258" s="229"/>
      <c r="M258" s="229"/>
      <c r="N258" s="228"/>
      <c r="O258" s="228"/>
      <c r="P258" s="228"/>
      <c r="Q258" s="228"/>
      <c r="R258" s="229"/>
      <c r="S258" s="229"/>
      <c r="T258" s="229"/>
      <c r="U258" s="229"/>
      <c r="V258" s="229"/>
      <c r="W258" s="229"/>
      <c r="X258" s="229"/>
      <c r="Y258" s="229"/>
      <c r="Z258" s="209"/>
      <c r="AA258" s="209"/>
      <c r="AB258" s="209"/>
      <c r="AC258" s="209"/>
      <c r="AD258" s="209"/>
      <c r="AE258" s="209"/>
      <c r="AF258" s="209"/>
      <c r="AG258" s="209" t="s">
        <v>134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3" x14ac:dyDescent="0.2">
      <c r="A259" s="226"/>
      <c r="B259" s="227"/>
      <c r="C259" s="261" t="s">
        <v>386</v>
      </c>
      <c r="D259" s="230"/>
      <c r="E259" s="231">
        <v>-2.4</v>
      </c>
      <c r="F259" s="229"/>
      <c r="G259" s="229"/>
      <c r="H259" s="229"/>
      <c r="I259" s="229"/>
      <c r="J259" s="229"/>
      <c r="K259" s="229"/>
      <c r="L259" s="229"/>
      <c r="M259" s="229"/>
      <c r="N259" s="228"/>
      <c r="O259" s="228"/>
      <c r="P259" s="228"/>
      <c r="Q259" s="228"/>
      <c r="R259" s="229"/>
      <c r="S259" s="229"/>
      <c r="T259" s="229"/>
      <c r="U259" s="229"/>
      <c r="V259" s="229"/>
      <c r="W259" s="229"/>
      <c r="X259" s="229"/>
      <c r="Y259" s="229"/>
      <c r="Z259" s="209"/>
      <c r="AA259" s="209"/>
      <c r="AB259" s="209"/>
      <c r="AC259" s="209"/>
      <c r="AD259" s="209"/>
      <c r="AE259" s="209"/>
      <c r="AF259" s="209"/>
      <c r="AG259" s="209" t="s">
        <v>134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">
      <c r="A260" s="226"/>
      <c r="B260" s="227"/>
      <c r="C260" s="261" t="s">
        <v>157</v>
      </c>
      <c r="D260" s="230"/>
      <c r="E260" s="231"/>
      <c r="F260" s="229"/>
      <c r="G260" s="229"/>
      <c r="H260" s="229"/>
      <c r="I260" s="229"/>
      <c r="J260" s="229"/>
      <c r="K260" s="229"/>
      <c r="L260" s="229"/>
      <c r="M260" s="229"/>
      <c r="N260" s="228"/>
      <c r="O260" s="228"/>
      <c r="P260" s="228"/>
      <c r="Q260" s="228"/>
      <c r="R260" s="229"/>
      <c r="S260" s="229"/>
      <c r="T260" s="229"/>
      <c r="U260" s="229"/>
      <c r="V260" s="229"/>
      <c r="W260" s="229"/>
      <c r="X260" s="229"/>
      <c r="Y260" s="229"/>
      <c r="Z260" s="209"/>
      <c r="AA260" s="209"/>
      <c r="AB260" s="209"/>
      <c r="AC260" s="209"/>
      <c r="AD260" s="209"/>
      <c r="AE260" s="209"/>
      <c r="AF260" s="209"/>
      <c r="AG260" s="209" t="s">
        <v>134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3" x14ac:dyDescent="0.2">
      <c r="A261" s="226"/>
      <c r="B261" s="227"/>
      <c r="C261" s="261" t="s">
        <v>387</v>
      </c>
      <c r="D261" s="230"/>
      <c r="E261" s="231">
        <v>10.039999999999999</v>
      </c>
      <c r="F261" s="229"/>
      <c r="G261" s="229"/>
      <c r="H261" s="229"/>
      <c r="I261" s="229"/>
      <c r="J261" s="229"/>
      <c r="K261" s="229"/>
      <c r="L261" s="229"/>
      <c r="M261" s="229"/>
      <c r="N261" s="228"/>
      <c r="O261" s="228"/>
      <c r="P261" s="228"/>
      <c r="Q261" s="228"/>
      <c r="R261" s="229"/>
      <c r="S261" s="229"/>
      <c r="T261" s="229"/>
      <c r="U261" s="229"/>
      <c r="V261" s="229"/>
      <c r="W261" s="229"/>
      <c r="X261" s="229"/>
      <c r="Y261" s="229"/>
      <c r="Z261" s="209"/>
      <c r="AA261" s="209"/>
      <c r="AB261" s="209"/>
      <c r="AC261" s="209"/>
      <c r="AD261" s="209"/>
      <c r="AE261" s="209"/>
      <c r="AF261" s="209"/>
      <c r="AG261" s="209" t="s">
        <v>134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3" x14ac:dyDescent="0.2">
      <c r="A262" s="226"/>
      <c r="B262" s="227"/>
      <c r="C262" s="261" t="s">
        <v>388</v>
      </c>
      <c r="D262" s="230"/>
      <c r="E262" s="231">
        <v>-1.2</v>
      </c>
      <c r="F262" s="229"/>
      <c r="G262" s="229"/>
      <c r="H262" s="229"/>
      <c r="I262" s="229"/>
      <c r="J262" s="229"/>
      <c r="K262" s="229"/>
      <c r="L262" s="229"/>
      <c r="M262" s="229"/>
      <c r="N262" s="228"/>
      <c r="O262" s="228"/>
      <c r="P262" s="228"/>
      <c r="Q262" s="228"/>
      <c r="R262" s="229"/>
      <c r="S262" s="229"/>
      <c r="T262" s="229"/>
      <c r="U262" s="229"/>
      <c r="V262" s="229"/>
      <c r="W262" s="229"/>
      <c r="X262" s="229"/>
      <c r="Y262" s="229"/>
      <c r="Z262" s="209"/>
      <c r="AA262" s="209"/>
      <c r="AB262" s="209"/>
      <c r="AC262" s="209"/>
      <c r="AD262" s="209"/>
      <c r="AE262" s="209"/>
      <c r="AF262" s="209"/>
      <c r="AG262" s="209" t="s">
        <v>134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3" x14ac:dyDescent="0.2">
      <c r="A263" s="226"/>
      <c r="B263" s="227"/>
      <c r="C263" s="264" t="s">
        <v>213</v>
      </c>
      <c r="D263" s="232"/>
      <c r="E263" s="233">
        <v>33.200000000000003</v>
      </c>
      <c r="F263" s="229"/>
      <c r="G263" s="229"/>
      <c r="H263" s="229"/>
      <c r="I263" s="229"/>
      <c r="J263" s="229"/>
      <c r="K263" s="229"/>
      <c r="L263" s="229"/>
      <c r="M263" s="229"/>
      <c r="N263" s="228"/>
      <c r="O263" s="228"/>
      <c r="P263" s="228"/>
      <c r="Q263" s="228"/>
      <c r="R263" s="229"/>
      <c r="S263" s="229"/>
      <c r="T263" s="229"/>
      <c r="U263" s="229"/>
      <c r="V263" s="229"/>
      <c r="W263" s="229"/>
      <c r="X263" s="229"/>
      <c r="Y263" s="229"/>
      <c r="Z263" s="209"/>
      <c r="AA263" s="209"/>
      <c r="AB263" s="209"/>
      <c r="AC263" s="209"/>
      <c r="AD263" s="209"/>
      <c r="AE263" s="209"/>
      <c r="AF263" s="209"/>
      <c r="AG263" s="209" t="s">
        <v>134</v>
      </c>
      <c r="AH263" s="209">
        <v>1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3" x14ac:dyDescent="0.2">
      <c r="A264" s="226"/>
      <c r="B264" s="227"/>
      <c r="C264" s="261" t="s">
        <v>389</v>
      </c>
      <c r="D264" s="230"/>
      <c r="E264" s="231"/>
      <c r="F264" s="229"/>
      <c r="G264" s="229"/>
      <c r="H264" s="229"/>
      <c r="I264" s="229"/>
      <c r="J264" s="229"/>
      <c r="K264" s="229"/>
      <c r="L264" s="229"/>
      <c r="M264" s="229"/>
      <c r="N264" s="228"/>
      <c r="O264" s="228"/>
      <c r="P264" s="228"/>
      <c r="Q264" s="228"/>
      <c r="R264" s="229"/>
      <c r="S264" s="229"/>
      <c r="T264" s="229"/>
      <c r="U264" s="229"/>
      <c r="V264" s="229"/>
      <c r="W264" s="229"/>
      <c r="X264" s="229"/>
      <c r="Y264" s="229"/>
      <c r="Z264" s="209"/>
      <c r="AA264" s="209"/>
      <c r="AB264" s="209"/>
      <c r="AC264" s="209"/>
      <c r="AD264" s="209"/>
      <c r="AE264" s="209"/>
      <c r="AF264" s="209"/>
      <c r="AG264" s="209" t="s">
        <v>134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3" x14ac:dyDescent="0.2">
      <c r="A265" s="226"/>
      <c r="B265" s="227"/>
      <c r="C265" s="261" t="s">
        <v>390</v>
      </c>
      <c r="D265" s="230"/>
      <c r="E265" s="231">
        <v>0.16</v>
      </c>
      <c r="F265" s="229"/>
      <c r="G265" s="229"/>
      <c r="H265" s="229"/>
      <c r="I265" s="229"/>
      <c r="J265" s="229"/>
      <c r="K265" s="229"/>
      <c r="L265" s="229"/>
      <c r="M265" s="229"/>
      <c r="N265" s="228"/>
      <c r="O265" s="228"/>
      <c r="P265" s="228"/>
      <c r="Q265" s="228"/>
      <c r="R265" s="229"/>
      <c r="S265" s="229"/>
      <c r="T265" s="229"/>
      <c r="U265" s="229"/>
      <c r="V265" s="229"/>
      <c r="W265" s="229"/>
      <c r="X265" s="229"/>
      <c r="Y265" s="229"/>
      <c r="Z265" s="209"/>
      <c r="AA265" s="209"/>
      <c r="AB265" s="209"/>
      <c r="AC265" s="209"/>
      <c r="AD265" s="209"/>
      <c r="AE265" s="209"/>
      <c r="AF265" s="209"/>
      <c r="AG265" s="209" t="s">
        <v>134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3" x14ac:dyDescent="0.2">
      <c r="A266" s="226"/>
      <c r="B266" s="227"/>
      <c r="C266" s="261" t="s">
        <v>391</v>
      </c>
      <c r="D266" s="230"/>
      <c r="E266" s="231">
        <v>0.16</v>
      </c>
      <c r="F266" s="229"/>
      <c r="G266" s="229"/>
      <c r="H266" s="229"/>
      <c r="I266" s="229"/>
      <c r="J266" s="229"/>
      <c r="K266" s="229"/>
      <c r="L266" s="229"/>
      <c r="M266" s="229"/>
      <c r="N266" s="228"/>
      <c r="O266" s="228"/>
      <c r="P266" s="228"/>
      <c r="Q266" s="228"/>
      <c r="R266" s="229"/>
      <c r="S266" s="229"/>
      <c r="T266" s="229"/>
      <c r="U266" s="229"/>
      <c r="V266" s="229"/>
      <c r="W266" s="229"/>
      <c r="X266" s="229"/>
      <c r="Y266" s="229"/>
      <c r="Z266" s="209"/>
      <c r="AA266" s="209"/>
      <c r="AB266" s="209"/>
      <c r="AC266" s="209"/>
      <c r="AD266" s="209"/>
      <c r="AE266" s="209"/>
      <c r="AF266" s="209"/>
      <c r="AG266" s="209" t="s">
        <v>134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">
      <c r="A267" s="242">
        <v>90</v>
      </c>
      <c r="B267" s="243" t="s">
        <v>392</v>
      </c>
      <c r="C267" s="260" t="s">
        <v>393</v>
      </c>
      <c r="D267" s="244" t="s">
        <v>128</v>
      </c>
      <c r="E267" s="245">
        <v>35.200000000000003</v>
      </c>
      <c r="F267" s="246"/>
      <c r="G267" s="247">
        <f>ROUND(E267*F267,2)</f>
        <v>0</v>
      </c>
      <c r="H267" s="246"/>
      <c r="I267" s="247">
        <f>ROUND(E267*H267,2)</f>
        <v>0</v>
      </c>
      <c r="J267" s="246"/>
      <c r="K267" s="247">
        <f>ROUND(E267*J267,2)</f>
        <v>0</v>
      </c>
      <c r="L267" s="247">
        <v>21</v>
      </c>
      <c r="M267" s="247">
        <f>G267*(1+L267/100)</f>
        <v>0</v>
      </c>
      <c r="N267" s="245">
        <v>1.3599999999999999E-2</v>
      </c>
      <c r="O267" s="245">
        <f>ROUND(E267*N267,2)</f>
        <v>0.48</v>
      </c>
      <c r="P267" s="245">
        <v>0</v>
      </c>
      <c r="Q267" s="245">
        <f>ROUND(E267*P267,2)</f>
        <v>0</v>
      </c>
      <c r="R267" s="247" t="s">
        <v>261</v>
      </c>
      <c r="S267" s="247" t="s">
        <v>129</v>
      </c>
      <c r="T267" s="248" t="s">
        <v>129</v>
      </c>
      <c r="U267" s="229">
        <v>0</v>
      </c>
      <c r="V267" s="229">
        <f>ROUND(E267*U267,2)</f>
        <v>0</v>
      </c>
      <c r="W267" s="229"/>
      <c r="X267" s="229" t="s">
        <v>262</v>
      </c>
      <c r="Y267" s="229" t="s">
        <v>131</v>
      </c>
      <c r="Z267" s="209"/>
      <c r="AA267" s="209"/>
      <c r="AB267" s="209"/>
      <c r="AC267" s="209"/>
      <c r="AD267" s="209"/>
      <c r="AE267" s="209"/>
      <c r="AF267" s="209"/>
      <c r="AG267" s="209" t="s">
        <v>263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2" x14ac:dyDescent="0.2">
      <c r="A268" s="226"/>
      <c r="B268" s="227"/>
      <c r="C268" s="261" t="s">
        <v>394</v>
      </c>
      <c r="D268" s="230"/>
      <c r="E268" s="231">
        <v>35.19</v>
      </c>
      <c r="F268" s="229"/>
      <c r="G268" s="229"/>
      <c r="H268" s="229"/>
      <c r="I268" s="229"/>
      <c r="J268" s="229"/>
      <c r="K268" s="229"/>
      <c r="L268" s="229"/>
      <c r="M268" s="229"/>
      <c r="N268" s="228"/>
      <c r="O268" s="228"/>
      <c r="P268" s="228"/>
      <c r="Q268" s="228"/>
      <c r="R268" s="229"/>
      <c r="S268" s="229"/>
      <c r="T268" s="229"/>
      <c r="U268" s="229"/>
      <c r="V268" s="229"/>
      <c r="W268" s="229"/>
      <c r="X268" s="229"/>
      <c r="Y268" s="229"/>
      <c r="Z268" s="209"/>
      <c r="AA268" s="209"/>
      <c r="AB268" s="209"/>
      <c r="AC268" s="209"/>
      <c r="AD268" s="209"/>
      <c r="AE268" s="209"/>
      <c r="AF268" s="209"/>
      <c r="AG268" s="209" t="s">
        <v>134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3" x14ac:dyDescent="0.2">
      <c r="A269" s="226"/>
      <c r="B269" s="227"/>
      <c r="C269" s="261" t="s">
        <v>395</v>
      </c>
      <c r="D269" s="230"/>
      <c r="E269" s="231"/>
      <c r="F269" s="229"/>
      <c r="G269" s="229"/>
      <c r="H269" s="229"/>
      <c r="I269" s="229"/>
      <c r="J269" s="229"/>
      <c r="K269" s="229"/>
      <c r="L269" s="229"/>
      <c r="M269" s="229"/>
      <c r="N269" s="228"/>
      <c r="O269" s="228"/>
      <c r="P269" s="228"/>
      <c r="Q269" s="228"/>
      <c r="R269" s="229"/>
      <c r="S269" s="229"/>
      <c r="T269" s="229"/>
      <c r="U269" s="229"/>
      <c r="V269" s="229"/>
      <c r="W269" s="229"/>
      <c r="X269" s="229"/>
      <c r="Y269" s="229"/>
      <c r="Z269" s="209"/>
      <c r="AA269" s="209"/>
      <c r="AB269" s="209"/>
      <c r="AC269" s="209"/>
      <c r="AD269" s="209"/>
      <c r="AE269" s="209"/>
      <c r="AF269" s="209"/>
      <c r="AG269" s="209" t="s">
        <v>134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3" x14ac:dyDescent="0.2">
      <c r="A270" s="226"/>
      <c r="B270" s="227"/>
      <c r="C270" s="261" t="s">
        <v>396</v>
      </c>
      <c r="D270" s="230"/>
      <c r="E270" s="231">
        <v>0.01</v>
      </c>
      <c r="F270" s="229"/>
      <c r="G270" s="229"/>
      <c r="H270" s="229"/>
      <c r="I270" s="229"/>
      <c r="J270" s="229"/>
      <c r="K270" s="229"/>
      <c r="L270" s="229"/>
      <c r="M270" s="229"/>
      <c r="N270" s="228"/>
      <c r="O270" s="228"/>
      <c r="P270" s="228"/>
      <c r="Q270" s="228"/>
      <c r="R270" s="229"/>
      <c r="S270" s="229"/>
      <c r="T270" s="229"/>
      <c r="U270" s="229"/>
      <c r="V270" s="229"/>
      <c r="W270" s="229"/>
      <c r="X270" s="229"/>
      <c r="Y270" s="229"/>
      <c r="Z270" s="209"/>
      <c r="AA270" s="209"/>
      <c r="AB270" s="209"/>
      <c r="AC270" s="209"/>
      <c r="AD270" s="209"/>
      <c r="AE270" s="209"/>
      <c r="AF270" s="209"/>
      <c r="AG270" s="209" t="s">
        <v>134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ht="22.5" outlineLevel="1" x14ac:dyDescent="0.2">
      <c r="A271" s="250">
        <v>91</v>
      </c>
      <c r="B271" s="251" t="s">
        <v>397</v>
      </c>
      <c r="C271" s="263" t="s">
        <v>398</v>
      </c>
      <c r="D271" s="252" t="s">
        <v>206</v>
      </c>
      <c r="E271" s="253">
        <v>0.64495999999999998</v>
      </c>
      <c r="F271" s="254"/>
      <c r="G271" s="255">
        <f>ROUND(E271*F271,2)</f>
        <v>0</v>
      </c>
      <c r="H271" s="254"/>
      <c r="I271" s="255">
        <f>ROUND(E271*H271,2)</f>
        <v>0</v>
      </c>
      <c r="J271" s="254"/>
      <c r="K271" s="255">
        <f>ROUND(E271*J271,2)</f>
        <v>0</v>
      </c>
      <c r="L271" s="255">
        <v>21</v>
      </c>
      <c r="M271" s="255">
        <f>G271*(1+L271/100)</f>
        <v>0</v>
      </c>
      <c r="N271" s="253">
        <v>0</v>
      </c>
      <c r="O271" s="253">
        <f>ROUND(E271*N271,2)</f>
        <v>0</v>
      </c>
      <c r="P271" s="253">
        <v>0</v>
      </c>
      <c r="Q271" s="253">
        <f>ROUND(E271*P271,2)</f>
        <v>0</v>
      </c>
      <c r="R271" s="255"/>
      <c r="S271" s="255" t="s">
        <v>129</v>
      </c>
      <c r="T271" s="256" t="s">
        <v>129</v>
      </c>
      <c r="U271" s="229">
        <v>1.5980000000000001</v>
      </c>
      <c r="V271" s="229">
        <f>ROUND(E271*U271,2)</f>
        <v>1.03</v>
      </c>
      <c r="W271" s="229"/>
      <c r="X271" s="229" t="s">
        <v>207</v>
      </c>
      <c r="Y271" s="229" t="s">
        <v>131</v>
      </c>
      <c r="Z271" s="209"/>
      <c r="AA271" s="209"/>
      <c r="AB271" s="209"/>
      <c r="AC271" s="209"/>
      <c r="AD271" s="209"/>
      <c r="AE271" s="209"/>
      <c r="AF271" s="209"/>
      <c r="AG271" s="209" t="s">
        <v>208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x14ac:dyDescent="0.2">
      <c r="A272" s="235" t="s">
        <v>124</v>
      </c>
      <c r="B272" s="236" t="s">
        <v>89</v>
      </c>
      <c r="C272" s="259" t="s">
        <v>90</v>
      </c>
      <c r="D272" s="237"/>
      <c r="E272" s="238"/>
      <c r="F272" s="239"/>
      <c r="G272" s="239">
        <f>SUMIF(AG273:AG327,"&lt;&gt;NOR",G273:G327)</f>
        <v>0</v>
      </c>
      <c r="H272" s="239"/>
      <c r="I272" s="239">
        <f>SUM(I273:I327)</f>
        <v>0</v>
      </c>
      <c r="J272" s="239"/>
      <c r="K272" s="239">
        <f>SUM(K273:K327)</f>
        <v>0</v>
      </c>
      <c r="L272" s="239"/>
      <c r="M272" s="239">
        <f>SUM(M273:M327)</f>
        <v>0</v>
      </c>
      <c r="N272" s="238"/>
      <c r="O272" s="238">
        <f>SUM(O273:O327)</f>
        <v>0.02</v>
      </c>
      <c r="P272" s="238"/>
      <c r="Q272" s="238">
        <f>SUM(Q273:Q327)</f>
        <v>0.04</v>
      </c>
      <c r="R272" s="239"/>
      <c r="S272" s="239"/>
      <c r="T272" s="240"/>
      <c r="U272" s="234"/>
      <c r="V272" s="234">
        <f>SUM(V273:V327)</f>
        <v>7.27</v>
      </c>
      <c r="W272" s="234"/>
      <c r="X272" s="234"/>
      <c r="Y272" s="234"/>
      <c r="AG272" t="s">
        <v>125</v>
      </c>
    </row>
    <row r="273" spans="1:60" outlineLevel="1" x14ac:dyDescent="0.2">
      <c r="A273" s="242">
        <v>92</v>
      </c>
      <c r="B273" s="243" t="s">
        <v>399</v>
      </c>
      <c r="C273" s="260" t="s">
        <v>400</v>
      </c>
      <c r="D273" s="244" t="s">
        <v>128</v>
      </c>
      <c r="E273" s="245">
        <v>39.75</v>
      </c>
      <c r="F273" s="246"/>
      <c r="G273" s="247">
        <f>ROUND(E273*F273,2)</f>
        <v>0</v>
      </c>
      <c r="H273" s="246"/>
      <c r="I273" s="247">
        <f>ROUND(E273*H273,2)</f>
        <v>0</v>
      </c>
      <c r="J273" s="246"/>
      <c r="K273" s="247">
        <f>ROUND(E273*J273,2)</f>
        <v>0</v>
      </c>
      <c r="L273" s="247">
        <v>21</v>
      </c>
      <c r="M273" s="247">
        <f>G273*(1+L273/100)</f>
        <v>0</v>
      </c>
      <c r="N273" s="245">
        <v>0</v>
      </c>
      <c r="O273" s="245">
        <f>ROUND(E273*N273,2)</f>
        <v>0</v>
      </c>
      <c r="P273" s="245">
        <v>8.9999999999999998E-4</v>
      </c>
      <c r="Q273" s="245">
        <f>ROUND(E273*P273,2)</f>
        <v>0.04</v>
      </c>
      <c r="R273" s="247"/>
      <c r="S273" s="247" t="s">
        <v>129</v>
      </c>
      <c r="T273" s="248" t="s">
        <v>129</v>
      </c>
      <c r="U273" s="229">
        <v>7.6679999999999998E-2</v>
      </c>
      <c r="V273" s="229">
        <f>ROUND(E273*U273,2)</f>
        <v>3.05</v>
      </c>
      <c r="W273" s="229"/>
      <c r="X273" s="229" t="s">
        <v>130</v>
      </c>
      <c r="Y273" s="229" t="s">
        <v>131</v>
      </c>
      <c r="Z273" s="209"/>
      <c r="AA273" s="209"/>
      <c r="AB273" s="209"/>
      <c r="AC273" s="209"/>
      <c r="AD273" s="209"/>
      <c r="AE273" s="209"/>
      <c r="AF273" s="209"/>
      <c r="AG273" s="209" t="s">
        <v>132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2" x14ac:dyDescent="0.2">
      <c r="A274" s="226"/>
      <c r="B274" s="227"/>
      <c r="C274" s="261" t="s">
        <v>401</v>
      </c>
      <c r="D274" s="230"/>
      <c r="E274" s="231"/>
      <c r="F274" s="229"/>
      <c r="G274" s="229"/>
      <c r="H274" s="229"/>
      <c r="I274" s="229"/>
      <c r="J274" s="229"/>
      <c r="K274" s="229"/>
      <c r="L274" s="229"/>
      <c r="M274" s="229"/>
      <c r="N274" s="228"/>
      <c r="O274" s="228"/>
      <c r="P274" s="228"/>
      <c r="Q274" s="228"/>
      <c r="R274" s="229"/>
      <c r="S274" s="229"/>
      <c r="T274" s="229"/>
      <c r="U274" s="229"/>
      <c r="V274" s="229"/>
      <c r="W274" s="229"/>
      <c r="X274" s="229"/>
      <c r="Y274" s="229"/>
      <c r="Z274" s="209"/>
      <c r="AA274" s="209"/>
      <c r="AB274" s="209"/>
      <c r="AC274" s="209"/>
      <c r="AD274" s="209"/>
      <c r="AE274" s="209"/>
      <c r="AF274" s="209"/>
      <c r="AG274" s="209" t="s">
        <v>134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3" x14ac:dyDescent="0.2">
      <c r="A275" s="226"/>
      <c r="B275" s="227"/>
      <c r="C275" s="261" t="s">
        <v>141</v>
      </c>
      <c r="D275" s="230"/>
      <c r="E275" s="231">
        <v>1.6</v>
      </c>
      <c r="F275" s="229"/>
      <c r="G275" s="229"/>
      <c r="H275" s="229"/>
      <c r="I275" s="229"/>
      <c r="J275" s="229"/>
      <c r="K275" s="229"/>
      <c r="L275" s="229"/>
      <c r="M275" s="229"/>
      <c r="N275" s="228"/>
      <c r="O275" s="228"/>
      <c r="P275" s="228"/>
      <c r="Q275" s="228"/>
      <c r="R275" s="229"/>
      <c r="S275" s="229"/>
      <c r="T275" s="229"/>
      <c r="U275" s="229"/>
      <c r="V275" s="229"/>
      <c r="W275" s="229"/>
      <c r="X275" s="229"/>
      <c r="Y275" s="229"/>
      <c r="Z275" s="209"/>
      <c r="AA275" s="209"/>
      <c r="AB275" s="209"/>
      <c r="AC275" s="209"/>
      <c r="AD275" s="209"/>
      <c r="AE275" s="209"/>
      <c r="AF275" s="209"/>
      <c r="AG275" s="209" t="s">
        <v>134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3" x14ac:dyDescent="0.2">
      <c r="A276" s="226"/>
      <c r="B276" s="227"/>
      <c r="C276" s="261" t="s">
        <v>142</v>
      </c>
      <c r="D276" s="230"/>
      <c r="E276" s="231">
        <v>1.5</v>
      </c>
      <c r="F276" s="229"/>
      <c r="G276" s="229"/>
      <c r="H276" s="229"/>
      <c r="I276" s="229"/>
      <c r="J276" s="229"/>
      <c r="K276" s="229"/>
      <c r="L276" s="229"/>
      <c r="M276" s="229"/>
      <c r="N276" s="228"/>
      <c r="O276" s="228"/>
      <c r="P276" s="228"/>
      <c r="Q276" s="228"/>
      <c r="R276" s="229"/>
      <c r="S276" s="229"/>
      <c r="T276" s="229"/>
      <c r="U276" s="229"/>
      <c r="V276" s="229"/>
      <c r="W276" s="229"/>
      <c r="X276" s="229"/>
      <c r="Y276" s="229"/>
      <c r="Z276" s="209"/>
      <c r="AA276" s="209"/>
      <c r="AB276" s="209"/>
      <c r="AC276" s="209"/>
      <c r="AD276" s="209"/>
      <c r="AE276" s="209"/>
      <c r="AF276" s="209"/>
      <c r="AG276" s="209" t="s">
        <v>134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3" x14ac:dyDescent="0.2">
      <c r="A277" s="226"/>
      <c r="B277" s="227"/>
      <c r="C277" s="261" t="s">
        <v>143</v>
      </c>
      <c r="D277" s="230"/>
      <c r="E277" s="231">
        <v>1.6</v>
      </c>
      <c r="F277" s="229"/>
      <c r="G277" s="229"/>
      <c r="H277" s="229"/>
      <c r="I277" s="229"/>
      <c r="J277" s="229"/>
      <c r="K277" s="229"/>
      <c r="L277" s="229"/>
      <c r="M277" s="229"/>
      <c r="N277" s="228"/>
      <c r="O277" s="228"/>
      <c r="P277" s="228"/>
      <c r="Q277" s="228"/>
      <c r="R277" s="229"/>
      <c r="S277" s="229"/>
      <c r="T277" s="229"/>
      <c r="U277" s="229"/>
      <c r="V277" s="229"/>
      <c r="W277" s="229"/>
      <c r="X277" s="229"/>
      <c r="Y277" s="229"/>
      <c r="Z277" s="209"/>
      <c r="AA277" s="209"/>
      <c r="AB277" s="209"/>
      <c r="AC277" s="209"/>
      <c r="AD277" s="209"/>
      <c r="AE277" s="209"/>
      <c r="AF277" s="209"/>
      <c r="AG277" s="209" t="s">
        <v>134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3" x14ac:dyDescent="0.2">
      <c r="A278" s="226"/>
      <c r="B278" s="227"/>
      <c r="C278" s="261" t="s">
        <v>144</v>
      </c>
      <c r="D278" s="230"/>
      <c r="E278" s="231">
        <v>1.5</v>
      </c>
      <c r="F278" s="229"/>
      <c r="G278" s="229"/>
      <c r="H278" s="229"/>
      <c r="I278" s="229"/>
      <c r="J278" s="229"/>
      <c r="K278" s="229"/>
      <c r="L278" s="229"/>
      <c r="M278" s="229"/>
      <c r="N278" s="228"/>
      <c r="O278" s="228"/>
      <c r="P278" s="228"/>
      <c r="Q278" s="228"/>
      <c r="R278" s="229"/>
      <c r="S278" s="229"/>
      <c r="T278" s="229"/>
      <c r="U278" s="229"/>
      <c r="V278" s="229"/>
      <c r="W278" s="229"/>
      <c r="X278" s="229"/>
      <c r="Y278" s="229"/>
      <c r="Z278" s="209"/>
      <c r="AA278" s="209"/>
      <c r="AB278" s="209"/>
      <c r="AC278" s="209"/>
      <c r="AD278" s="209"/>
      <c r="AE278" s="209"/>
      <c r="AF278" s="209"/>
      <c r="AG278" s="209" t="s">
        <v>134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3" x14ac:dyDescent="0.2">
      <c r="A279" s="226"/>
      <c r="B279" s="227"/>
      <c r="C279" s="264" t="s">
        <v>213</v>
      </c>
      <c r="D279" s="232"/>
      <c r="E279" s="233">
        <v>6.2</v>
      </c>
      <c r="F279" s="229"/>
      <c r="G279" s="229"/>
      <c r="H279" s="229"/>
      <c r="I279" s="229"/>
      <c r="J279" s="229"/>
      <c r="K279" s="229"/>
      <c r="L279" s="229"/>
      <c r="M279" s="229"/>
      <c r="N279" s="228"/>
      <c r="O279" s="228"/>
      <c r="P279" s="228"/>
      <c r="Q279" s="228"/>
      <c r="R279" s="229"/>
      <c r="S279" s="229"/>
      <c r="T279" s="229"/>
      <c r="U279" s="229"/>
      <c r="V279" s="229"/>
      <c r="W279" s="229"/>
      <c r="X279" s="229"/>
      <c r="Y279" s="229"/>
      <c r="Z279" s="209"/>
      <c r="AA279" s="209"/>
      <c r="AB279" s="209"/>
      <c r="AC279" s="209"/>
      <c r="AD279" s="209"/>
      <c r="AE279" s="209"/>
      <c r="AF279" s="209"/>
      <c r="AG279" s="209" t="s">
        <v>134</v>
      </c>
      <c r="AH279" s="209">
        <v>1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3" x14ac:dyDescent="0.2">
      <c r="A280" s="226"/>
      <c r="B280" s="227"/>
      <c r="C280" s="261" t="s">
        <v>214</v>
      </c>
      <c r="D280" s="230"/>
      <c r="E280" s="231"/>
      <c r="F280" s="229"/>
      <c r="G280" s="229"/>
      <c r="H280" s="229"/>
      <c r="I280" s="229"/>
      <c r="J280" s="229"/>
      <c r="K280" s="229"/>
      <c r="L280" s="229"/>
      <c r="M280" s="229"/>
      <c r="N280" s="228"/>
      <c r="O280" s="228"/>
      <c r="P280" s="228"/>
      <c r="Q280" s="228"/>
      <c r="R280" s="229"/>
      <c r="S280" s="229"/>
      <c r="T280" s="229"/>
      <c r="U280" s="229"/>
      <c r="V280" s="229"/>
      <c r="W280" s="229"/>
      <c r="X280" s="229"/>
      <c r="Y280" s="229"/>
      <c r="Z280" s="209"/>
      <c r="AA280" s="209"/>
      <c r="AB280" s="209"/>
      <c r="AC280" s="209"/>
      <c r="AD280" s="209"/>
      <c r="AE280" s="209"/>
      <c r="AF280" s="209"/>
      <c r="AG280" s="209" t="s">
        <v>134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3" x14ac:dyDescent="0.2">
      <c r="A281" s="226"/>
      <c r="B281" s="227"/>
      <c r="C281" s="261" t="s">
        <v>149</v>
      </c>
      <c r="D281" s="230"/>
      <c r="E281" s="231"/>
      <c r="F281" s="229"/>
      <c r="G281" s="229"/>
      <c r="H281" s="229"/>
      <c r="I281" s="229"/>
      <c r="J281" s="229"/>
      <c r="K281" s="229"/>
      <c r="L281" s="229"/>
      <c r="M281" s="229"/>
      <c r="N281" s="228"/>
      <c r="O281" s="228"/>
      <c r="P281" s="228"/>
      <c r="Q281" s="228"/>
      <c r="R281" s="229"/>
      <c r="S281" s="229"/>
      <c r="T281" s="229"/>
      <c r="U281" s="229"/>
      <c r="V281" s="229"/>
      <c r="W281" s="229"/>
      <c r="X281" s="229"/>
      <c r="Y281" s="229"/>
      <c r="Z281" s="209"/>
      <c r="AA281" s="209"/>
      <c r="AB281" s="209"/>
      <c r="AC281" s="209"/>
      <c r="AD281" s="209"/>
      <c r="AE281" s="209"/>
      <c r="AF281" s="209"/>
      <c r="AG281" s="209" t="s">
        <v>134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3" x14ac:dyDescent="0.2">
      <c r="A282" s="226"/>
      <c r="B282" s="227"/>
      <c r="C282" s="261" t="s">
        <v>150</v>
      </c>
      <c r="D282" s="230"/>
      <c r="E282" s="231"/>
      <c r="F282" s="229"/>
      <c r="G282" s="229"/>
      <c r="H282" s="229"/>
      <c r="I282" s="229"/>
      <c r="J282" s="229"/>
      <c r="K282" s="229"/>
      <c r="L282" s="229"/>
      <c r="M282" s="229"/>
      <c r="N282" s="228"/>
      <c r="O282" s="228"/>
      <c r="P282" s="228"/>
      <c r="Q282" s="228"/>
      <c r="R282" s="229"/>
      <c r="S282" s="229"/>
      <c r="T282" s="229"/>
      <c r="U282" s="229"/>
      <c r="V282" s="229"/>
      <c r="W282" s="229"/>
      <c r="X282" s="229"/>
      <c r="Y282" s="229"/>
      <c r="Z282" s="209"/>
      <c r="AA282" s="209"/>
      <c r="AB282" s="209"/>
      <c r="AC282" s="209"/>
      <c r="AD282" s="209"/>
      <c r="AE282" s="209"/>
      <c r="AF282" s="209"/>
      <c r="AG282" s="209" t="s">
        <v>134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3" x14ac:dyDescent="0.2">
      <c r="A283" s="226"/>
      <c r="B283" s="227"/>
      <c r="C283" s="261" t="s">
        <v>151</v>
      </c>
      <c r="D283" s="230"/>
      <c r="E283" s="231">
        <v>8.89</v>
      </c>
      <c r="F283" s="229"/>
      <c r="G283" s="229"/>
      <c r="H283" s="229"/>
      <c r="I283" s="229"/>
      <c r="J283" s="229"/>
      <c r="K283" s="229"/>
      <c r="L283" s="229"/>
      <c r="M283" s="229"/>
      <c r="N283" s="228"/>
      <c r="O283" s="228"/>
      <c r="P283" s="228"/>
      <c r="Q283" s="228"/>
      <c r="R283" s="229"/>
      <c r="S283" s="229"/>
      <c r="T283" s="229"/>
      <c r="U283" s="229"/>
      <c r="V283" s="229"/>
      <c r="W283" s="229"/>
      <c r="X283" s="229"/>
      <c r="Y283" s="229"/>
      <c r="Z283" s="209"/>
      <c r="AA283" s="209"/>
      <c r="AB283" s="209"/>
      <c r="AC283" s="209"/>
      <c r="AD283" s="209"/>
      <c r="AE283" s="209"/>
      <c r="AF283" s="209"/>
      <c r="AG283" s="209" t="s">
        <v>134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3" x14ac:dyDescent="0.2">
      <c r="A284" s="226"/>
      <c r="B284" s="227"/>
      <c r="C284" s="261" t="s">
        <v>152</v>
      </c>
      <c r="D284" s="230"/>
      <c r="E284" s="231">
        <v>-0.6</v>
      </c>
      <c r="F284" s="229"/>
      <c r="G284" s="229"/>
      <c r="H284" s="229"/>
      <c r="I284" s="229"/>
      <c r="J284" s="229"/>
      <c r="K284" s="229"/>
      <c r="L284" s="229"/>
      <c r="M284" s="229"/>
      <c r="N284" s="228"/>
      <c r="O284" s="228"/>
      <c r="P284" s="228"/>
      <c r="Q284" s="228"/>
      <c r="R284" s="229"/>
      <c r="S284" s="229"/>
      <c r="T284" s="229"/>
      <c r="U284" s="229"/>
      <c r="V284" s="229"/>
      <c r="W284" s="229"/>
      <c r="X284" s="229"/>
      <c r="Y284" s="229"/>
      <c r="Z284" s="209"/>
      <c r="AA284" s="209"/>
      <c r="AB284" s="209"/>
      <c r="AC284" s="209"/>
      <c r="AD284" s="209"/>
      <c r="AE284" s="209"/>
      <c r="AF284" s="209"/>
      <c r="AG284" s="209" t="s">
        <v>134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3" x14ac:dyDescent="0.2">
      <c r="A285" s="226"/>
      <c r="B285" s="227"/>
      <c r="C285" s="261" t="s">
        <v>153</v>
      </c>
      <c r="D285" s="230"/>
      <c r="E285" s="231"/>
      <c r="F285" s="229"/>
      <c r="G285" s="229"/>
      <c r="H285" s="229"/>
      <c r="I285" s="229"/>
      <c r="J285" s="229"/>
      <c r="K285" s="229"/>
      <c r="L285" s="229"/>
      <c r="M285" s="229"/>
      <c r="N285" s="228"/>
      <c r="O285" s="228"/>
      <c r="P285" s="228"/>
      <c r="Q285" s="228"/>
      <c r="R285" s="229"/>
      <c r="S285" s="229"/>
      <c r="T285" s="229"/>
      <c r="U285" s="229"/>
      <c r="V285" s="229"/>
      <c r="W285" s="229"/>
      <c r="X285" s="229"/>
      <c r="Y285" s="229"/>
      <c r="Z285" s="209"/>
      <c r="AA285" s="209"/>
      <c r="AB285" s="209"/>
      <c r="AC285" s="209"/>
      <c r="AD285" s="209"/>
      <c r="AE285" s="209"/>
      <c r="AF285" s="209"/>
      <c r="AG285" s="209" t="s">
        <v>134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3" x14ac:dyDescent="0.2">
      <c r="A286" s="226"/>
      <c r="B286" s="227"/>
      <c r="C286" s="261" t="s">
        <v>154</v>
      </c>
      <c r="D286" s="230"/>
      <c r="E286" s="231">
        <v>8.7899999999999991</v>
      </c>
      <c r="F286" s="229"/>
      <c r="G286" s="229"/>
      <c r="H286" s="229"/>
      <c r="I286" s="229"/>
      <c r="J286" s="229"/>
      <c r="K286" s="229"/>
      <c r="L286" s="229"/>
      <c r="M286" s="229"/>
      <c r="N286" s="228"/>
      <c r="O286" s="228"/>
      <c r="P286" s="228"/>
      <c r="Q286" s="228"/>
      <c r="R286" s="229"/>
      <c r="S286" s="229"/>
      <c r="T286" s="229"/>
      <c r="U286" s="229"/>
      <c r="V286" s="229"/>
      <c r="W286" s="229"/>
      <c r="X286" s="229"/>
      <c r="Y286" s="229"/>
      <c r="Z286" s="209"/>
      <c r="AA286" s="209"/>
      <c r="AB286" s="209"/>
      <c r="AC286" s="209"/>
      <c r="AD286" s="209"/>
      <c r="AE286" s="209"/>
      <c r="AF286" s="209"/>
      <c r="AG286" s="209" t="s">
        <v>134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3" x14ac:dyDescent="0.2">
      <c r="A287" s="226"/>
      <c r="B287" s="227"/>
      <c r="C287" s="261" t="s">
        <v>155</v>
      </c>
      <c r="D287" s="230"/>
      <c r="E287" s="231">
        <v>-0.3</v>
      </c>
      <c r="F287" s="229"/>
      <c r="G287" s="229"/>
      <c r="H287" s="229"/>
      <c r="I287" s="229"/>
      <c r="J287" s="229"/>
      <c r="K287" s="229"/>
      <c r="L287" s="229"/>
      <c r="M287" s="229"/>
      <c r="N287" s="228"/>
      <c r="O287" s="228"/>
      <c r="P287" s="228"/>
      <c r="Q287" s="228"/>
      <c r="R287" s="229"/>
      <c r="S287" s="229"/>
      <c r="T287" s="229"/>
      <c r="U287" s="229"/>
      <c r="V287" s="229"/>
      <c r="W287" s="229"/>
      <c r="X287" s="229"/>
      <c r="Y287" s="229"/>
      <c r="Z287" s="209"/>
      <c r="AA287" s="209"/>
      <c r="AB287" s="209"/>
      <c r="AC287" s="209"/>
      <c r="AD287" s="209"/>
      <c r="AE287" s="209"/>
      <c r="AF287" s="209"/>
      <c r="AG287" s="209" t="s">
        <v>134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3" x14ac:dyDescent="0.2">
      <c r="A288" s="226"/>
      <c r="B288" s="227"/>
      <c r="C288" s="261" t="s">
        <v>156</v>
      </c>
      <c r="D288" s="230"/>
      <c r="E288" s="231"/>
      <c r="F288" s="229"/>
      <c r="G288" s="229"/>
      <c r="H288" s="229"/>
      <c r="I288" s="229"/>
      <c r="J288" s="229"/>
      <c r="K288" s="229"/>
      <c r="L288" s="229"/>
      <c r="M288" s="229"/>
      <c r="N288" s="228"/>
      <c r="O288" s="228"/>
      <c r="P288" s="228"/>
      <c r="Q288" s="228"/>
      <c r="R288" s="229"/>
      <c r="S288" s="229"/>
      <c r="T288" s="229"/>
      <c r="U288" s="229"/>
      <c r="V288" s="229"/>
      <c r="W288" s="229"/>
      <c r="X288" s="229"/>
      <c r="Y288" s="229"/>
      <c r="Z288" s="209"/>
      <c r="AA288" s="209"/>
      <c r="AB288" s="209"/>
      <c r="AC288" s="209"/>
      <c r="AD288" s="209"/>
      <c r="AE288" s="209"/>
      <c r="AF288" s="209"/>
      <c r="AG288" s="209" t="s">
        <v>134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3" x14ac:dyDescent="0.2">
      <c r="A289" s="226"/>
      <c r="B289" s="227"/>
      <c r="C289" s="261" t="s">
        <v>151</v>
      </c>
      <c r="D289" s="230"/>
      <c r="E289" s="231">
        <v>8.89</v>
      </c>
      <c r="F289" s="229"/>
      <c r="G289" s="229"/>
      <c r="H289" s="229"/>
      <c r="I289" s="229"/>
      <c r="J289" s="229"/>
      <c r="K289" s="229"/>
      <c r="L289" s="229"/>
      <c r="M289" s="229"/>
      <c r="N289" s="228"/>
      <c r="O289" s="228"/>
      <c r="P289" s="228"/>
      <c r="Q289" s="228"/>
      <c r="R289" s="229"/>
      <c r="S289" s="229"/>
      <c r="T289" s="229"/>
      <c r="U289" s="229"/>
      <c r="V289" s="229"/>
      <c r="W289" s="229"/>
      <c r="X289" s="229"/>
      <c r="Y289" s="229"/>
      <c r="Z289" s="209"/>
      <c r="AA289" s="209"/>
      <c r="AB289" s="209"/>
      <c r="AC289" s="209"/>
      <c r="AD289" s="209"/>
      <c r="AE289" s="209"/>
      <c r="AF289" s="209"/>
      <c r="AG289" s="209" t="s">
        <v>134</v>
      </c>
      <c r="AH289" s="209">
        <v>0</v>
      </c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3" x14ac:dyDescent="0.2">
      <c r="A290" s="226"/>
      <c r="B290" s="227"/>
      <c r="C290" s="261" t="s">
        <v>152</v>
      </c>
      <c r="D290" s="230"/>
      <c r="E290" s="231">
        <v>-0.6</v>
      </c>
      <c r="F290" s="229"/>
      <c r="G290" s="229"/>
      <c r="H290" s="229"/>
      <c r="I290" s="229"/>
      <c r="J290" s="229"/>
      <c r="K290" s="229"/>
      <c r="L290" s="229"/>
      <c r="M290" s="229"/>
      <c r="N290" s="228"/>
      <c r="O290" s="228"/>
      <c r="P290" s="228"/>
      <c r="Q290" s="228"/>
      <c r="R290" s="229"/>
      <c r="S290" s="229"/>
      <c r="T290" s="229"/>
      <c r="U290" s="229"/>
      <c r="V290" s="229"/>
      <c r="W290" s="229"/>
      <c r="X290" s="229"/>
      <c r="Y290" s="229"/>
      <c r="Z290" s="209"/>
      <c r="AA290" s="209"/>
      <c r="AB290" s="209"/>
      <c r="AC290" s="209"/>
      <c r="AD290" s="209"/>
      <c r="AE290" s="209"/>
      <c r="AF290" s="209"/>
      <c r="AG290" s="209" t="s">
        <v>134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3" x14ac:dyDescent="0.2">
      <c r="A291" s="226"/>
      <c r="B291" s="227"/>
      <c r="C291" s="261" t="s">
        <v>157</v>
      </c>
      <c r="D291" s="230"/>
      <c r="E291" s="231"/>
      <c r="F291" s="229"/>
      <c r="G291" s="229"/>
      <c r="H291" s="229"/>
      <c r="I291" s="229"/>
      <c r="J291" s="229"/>
      <c r="K291" s="229"/>
      <c r="L291" s="229"/>
      <c r="M291" s="229"/>
      <c r="N291" s="228"/>
      <c r="O291" s="228"/>
      <c r="P291" s="228"/>
      <c r="Q291" s="228"/>
      <c r="R291" s="229"/>
      <c r="S291" s="229"/>
      <c r="T291" s="229"/>
      <c r="U291" s="229"/>
      <c r="V291" s="229"/>
      <c r="W291" s="229"/>
      <c r="X291" s="229"/>
      <c r="Y291" s="229"/>
      <c r="Z291" s="209"/>
      <c r="AA291" s="209"/>
      <c r="AB291" s="209"/>
      <c r="AC291" s="209"/>
      <c r="AD291" s="209"/>
      <c r="AE291" s="209"/>
      <c r="AF291" s="209"/>
      <c r="AG291" s="209" t="s">
        <v>134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3" x14ac:dyDescent="0.2">
      <c r="A292" s="226"/>
      <c r="B292" s="227"/>
      <c r="C292" s="261" t="s">
        <v>154</v>
      </c>
      <c r="D292" s="230"/>
      <c r="E292" s="231">
        <v>8.7899999999999991</v>
      </c>
      <c r="F292" s="229"/>
      <c r="G292" s="229"/>
      <c r="H292" s="229"/>
      <c r="I292" s="229"/>
      <c r="J292" s="229"/>
      <c r="K292" s="229"/>
      <c r="L292" s="229"/>
      <c r="M292" s="229"/>
      <c r="N292" s="228"/>
      <c r="O292" s="228"/>
      <c r="P292" s="228"/>
      <c r="Q292" s="228"/>
      <c r="R292" s="229"/>
      <c r="S292" s="229"/>
      <c r="T292" s="229"/>
      <c r="U292" s="229"/>
      <c r="V292" s="229"/>
      <c r="W292" s="229"/>
      <c r="X292" s="229"/>
      <c r="Y292" s="229"/>
      <c r="Z292" s="209"/>
      <c r="AA292" s="209"/>
      <c r="AB292" s="209"/>
      <c r="AC292" s="209"/>
      <c r="AD292" s="209"/>
      <c r="AE292" s="209"/>
      <c r="AF292" s="209"/>
      <c r="AG292" s="209" t="s">
        <v>134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3" x14ac:dyDescent="0.2">
      <c r="A293" s="226"/>
      <c r="B293" s="227"/>
      <c r="C293" s="261" t="s">
        <v>155</v>
      </c>
      <c r="D293" s="230"/>
      <c r="E293" s="231">
        <v>-0.3</v>
      </c>
      <c r="F293" s="229"/>
      <c r="G293" s="229"/>
      <c r="H293" s="229"/>
      <c r="I293" s="229"/>
      <c r="J293" s="229"/>
      <c r="K293" s="229"/>
      <c r="L293" s="229"/>
      <c r="M293" s="229"/>
      <c r="N293" s="228"/>
      <c r="O293" s="228"/>
      <c r="P293" s="228"/>
      <c r="Q293" s="228"/>
      <c r="R293" s="229"/>
      <c r="S293" s="229"/>
      <c r="T293" s="229"/>
      <c r="U293" s="229"/>
      <c r="V293" s="229"/>
      <c r="W293" s="229"/>
      <c r="X293" s="229"/>
      <c r="Y293" s="229"/>
      <c r="Z293" s="209"/>
      <c r="AA293" s="209"/>
      <c r="AB293" s="209"/>
      <c r="AC293" s="209"/>
      <c r="AD293" s="209"/>
      <c r="AE293" s="209"/>
      <c r="AF293" s="209"/>
      <c r="AG293" s="209" t="s">
        <v>134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3" x14ac:dyDescent="0.2">
      <c r="A294" s="226"/>
      <c r="B294" s="227"/>
      <c r="C294" s="264" t="s">
        <v>213</v>
      </c>
      <c r="D294" s="232"/>
      <c r="E294" s="233">
        <v>33.549999999999997</v>
      </c>
      <c r="F294" s="229"/>
      <c r="G294" s="229"/>
      <c r="H294" s="229"/>
      <c r="I294" s="229"/>
      <c r="J294" s="229"/>
      <c r="K294" s="229"/>
      <c r="L294" s="229"/>
      <c r="M294" s="229"/>
      <c r="N294" s="228"/>
      <c r="O294" s="228"/>
      <c r="P294" s="228"/>
      <c r="Q294" s="228"/>
      <c r="R294" s="229"/>
      <c r="S294" s="229"/>
      <c r="T294" s="229"/>
      <c r="U294" s="229"/>
      <c r="V294" s="229"/>
      <c r="W294" s="229"/>
      <c r="X294" s="229"/>
      <c r="Y294" s="229"/>
      <c r="Z294" s="209"/>
      <c r="AA294" s="209"/>
      <c r="AB294" s="209"/>
      <c r="AC294" s="209"/>
      <c r="AD294" s="209"/>
      <c r="AE294" s="209"/>
      <c r="AF294" s="209"/>
      <c r="AG294" s="209" t="s">
        <v>134</v>
      </c>
      <c r="AH294" s="209">
        <v>1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">
      <c r="A295" s="242">
        <v>93</v>
      </c>
      <c r="B295" s="243" t="s">
        <v>402</v>
      </c>
      <c r="C295" s="260" t="s">
        <v>403</v>
      </c>
      <c r="D295" s="244" t="s">
        <v>128</v>
      </c>
      <c r="E295" s="245">
        <v>31.45</v>
      </c>
      <c r="F295" s="246"/>
      <c r="G295" s="247">
        <f>ROUND(E295*F295,2)</f>
        <v>0</v>
      </c>
      <c r="H295" s="246"/>
      <c r="I295" s="247">
        <f>ROUND(E295*H295,2)</f>
        <v>0</v>
      </c>
      <c r="J295" s="246"/>
      <c r="K295" s="247">
        <f>ROUND(E295*J295,2)</f>
        <v>0</v>
      </c>
      <c r="L295" s="247">
        <v>21</v>
      </c>
      <c r="M295" s="247">
        <f>G295*(1+L295/100)</f>
        <v>0</v>
      </c>
      <c r="N295" s="245">
        <v>1.6000000000000001E-4</v>
      </c>
      <c r="O295" s="245">
        <f>ROUND(E295*N295,2)</f>
        <v>0.01</v>
      </c>
      <c r="P295" s="245">
        <v>0</v>
      </c>
      <c r="Q295" s="245">
        <f>ROUND(E295*P295,2)</f>
        <v>0</v>
      </c>
      <c r="R295" s="247"/>
      <c r="S295" s="247" t="s">
        <v>129</v>
      </c>
      <c r="T295" s="248" t="s">
        <v>129</v>
      </c>
      <c r="U295" s="229">
        <v>3.2480000000000002E-2</v>
      </c>
      <c r="V295" s="229">
        <f>ROUND(E295*U295,2)</f>
        <v>1.02</v>
      </c>
      <c r="W295" s="229"/>
      <c r="X295" s="229" t="s">
        <v>130</v>
      </c>
      <c r="Y295" s="229" t="s">
        <v>131</v>
      </c>
      <c r="Z295" s="209"/>
      <c r="AA295" s="209"/>
      <c r="AB295" s="209"/>
      <c r="AC295" s="209"/>
      <c r="AD295" s="209"/>
      <c r="AE295" s="209"/>
      <c r="AF295" s="209"/>
      <c r="AG295" s="209" t="s">
        <v>132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2" x14ac:dyDescent="0.2">
      <c r="A296" s="226"/>
      <c r="B296" s="227"/>
      <c r="C296" s="261" t="s">
        <v>401</v>
      </c>
      <c r="D296" s="230"/>
      <c r="E296" s="231"/>
      <c r="F296" s="229"/>
      <c r="G296" s="229"/>
      <c r="H296" s="229"/>
      <c r="I296" s="229"/>
      <c r="J296" s="229"/>
      <c r="K296" s="229"/>
      <c r="L296" s="229"/>
      <c r="M296" s="229"/>
      <c r="N296" s="228"/>
      <c r="O296" s="228"/>
      <c r="P296" s="228"/>
      <c r="Q296" s="228"/>
      <c r="R296" s="229"/>
      <c r="S296" s="229"/>
      <c r="T296" s="229"/>
      <c r="U296" s="229"/>
      <c r="V296" s="229"/>
      <c r="W296" s="229"/>
      <c r="X296" s="229"/>
      <c r="Y296" s="229"/>
      <c r="Z296" s="209"/>
      <c r="AA296" s="209"/>
      <c r="AB296" s="209"/>
      <c r="AC296" s="209"/>
      <c r="AD296" s="209"/>
      <c r="AE296" s="209"/>
      <c r="AF296" s="209"/>
      <c r="AG296" s="209" t="s">
        <v>134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3" x14ac:dyDescent="0.2">
      <c r="A297" s="226"/>
      <c r="B297" s="227"/>
      <c r="C297" s="261" t="s">
        <v>141</v>
      </c>
      <c r="D297" s="230"/>
      <c r="E297" s="231">
        <v>1.6</v>
      </c>
      <c r="F297" s="229"/>
      <c r="G297" s="229"/>
      <c r="H297" s="229"/>
      <c r="I297" s="229"/>
      <c r="J297" s="229"/>
      <c r="K297" s="229"/>
      <c r="L297" s="229"/>
      <c r="M297" s="229"/>
      <c r="N297" s="228"/>
      <c r="O297" s="228"/>
      <c r="P297" s="228"/>
      <c r="Q297" s="228"/>
      <c r="R297" s="229"/>
      <c r="S297" s="229"/>
      <c r="T297" s="229"/>
      <c r="U297" s="229"/>
      <c r="V297" s="229"/>
      <c r="W297" s="229"/>
      <c r="X297" s="229"/>
      <c r="Y297" s="229"/>
      <c r="Z297" s="209"/>
      <c r="AA297" s="209"/>
      <c r="AB297" s="209"/>
      <c r="AC297" s="209"/>
      <c r="AD297" s="209"/>
      <c r="AE297" s="209"/>
      <c r="AF297" s="209"/>
      <c r="AG297" s="209" t="s">
        <v>134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3" x14ac:dyDescent="0.2">
      <c r="A298" s="226"/>
      <c r="B298" s="227"/>
      <c r="C298" s="261" t="s">
        <v>142</v>
      </c>
      <c r="D298" s="230"/>
      <c r="E298" s="231">
        <v>1.5</v>
      </c>
      <c r="F298" s="229"/>
      <c r="G298" s="229"/>
      <c r="H298" s="229"/>
      <c r="I298" s="229"/>
      <c r="J298" s="229"/>
      <c r="K298" s="229"/>
      <c r="L298" s="229"/>
      <c r="M298" s="229"/>
      <c r="N298" s="228"/>
      <c r="O298" s="228"/>
      <c r="P298" s="228"/>
      <c r="Q298" s="228"/>
      <c r="R298" s="229"/>
      <c r="S298" s="229"/>
      <c r="T298" s="229"/>
      <c r="U298" s="229"/>
      <c r="V298" s="229"/>
      <c r="W298" s="229"/>
      <c r="X298" s="229"/>
      <c r="Y298" s="229"/>
      <c r="Z298" s="209"/>
      <c r="AA298" s="209"/>
      <c r="AB298" s="209"/>
      <c r="AC298" s="209"/>
      <c r="AD298" s="209"/>
      <c r="AE298" s="209"/>
      <c r="AF298" s="209"/>
      <c r="AG298" s="209" t="s">
        <v>134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3" x14ac:dyDescent="0.2">
      <c r="A299" s="226"/>
      <c r="B299" s="227"/>
      <c r="C299" s="261" t="s">
        <v>143</v>
      </c>
      <c r="D299" s="230"/>
      <c r="E299" s="231">
        <v>1.6</v>
      </c>
      <c r="F299" s="229"/>
      <c r="G299" s="229"/>
      <c r="H299" s="229"/>
      <c r="I299" s="229"/>
      <c r="J299" s="229"/>
      <c r="K299" s="229"/>
      <c r="L299" s="229"/>
      <c r="M299" s="229"/>
      <c r="N299" s="228"/>
      <c r="O299" s="228"/>
      <c r="P299" s="228"/>
      <c r="Q299" s="228"/>
      <c r="R299" s="229"/>
      <c r="S299" s="229"/>
      <c r="T299" s="229"/>
      <c r="U299" s="229"/>
      <c r="V299" s="229"/>
      <c r="W299" s="229"/>
      <c r="X299" s="229"/>
      <c r="Y299" s="229"/>
      <c r="Z299" s="209"/>
      <c r="AA299" s="209"/>
      <c r="AB299" s="209"/>
      <c r="AC299" s="209"/>
      <c r="AD299" s="209"/>
      <c r="AE299" s="209"/>
      <c r="AF299" s="209"/>
      <c r="AG299" s="209" t="s">
        <v>134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3" x14ac:dyDescent="0.2">
      <c r="A300" s="226"/>
      <c r="B300" s="227"/>
      <c r="C300" s="261" t="s">
        <v>144</v>
      </c>
      <c r="D300" s="230"/>
      <c r="E300" s="231">
        <v>1.5</v>
      </c>
      <c r="F300" s="229"/>
      <c r="G300" s="229"/>
      <c r="H300" s="229"/>
      <c r="I300" s="229"/>
      <c r="J300" s="229"/>
      <c r="K300" s="229"/>
      <c r="L300" s="229"/>
      <c r="M300" s="229"/>
      <c r="N300" s="228"/>
      <c r="O300" s="228"/>
      <c r="P300" s="228"/>
      <c r="Q300" s="228"/>
      <c r="R300" s="229"/>
      <c r="S300" s="229"/>
      <c r="T300" s="229"/>
      <c r="U300" s="229"/>
      <c r="V300" s="229"/>
      <c r="W300" s="229"/>
      <c r="X300" s="229"/>
      <c r="Y300" s="229"/>
      <c r="Z300" s="209"/>
      <c r="AA300" s="209"/>
      <c r="AB300" s="209"/>
      <c r="AC300" s="209"/>
      <c r="AD300" s="209"/>
      <c r="AE300" s="209"/>
      <c r="AF300" s="209"/>
      <c r="AG300" s="209" t="s">
        <v>134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3" x14ac:dyDescent="0.2">
      <c r="A301" s="226"/>
      <c r="B301" s="227"/>
      <c r="C301" s="264" t="s">
        <v>213</v>
      </c>
      <c r="D301" s="232"/>
      <c r="E301" s="233">
        <v>6.2</v>
      </c>
      <c r="F301" s="229"/>
      <c r="G301" s="229"/>
      <c r="H301" s="229"/>
      <c r="I301" s="229"/>
      <c r="J301" s="229"/>
      <c r="K301" s="229"/>
      <c r="L301" s="229"/>
      <c r="M301" s="229"/>
      <c r="N301" s="228"/>
      <c r="O301" s="228"/>
      <c r="P301" s="228"/>
      <c r="Q301" s="228"/>
      <c r="R301" s="229"/>
      <c r="S301" s="229"/>
      <c r="T301" s="229"/>
      <c r="U301" s="229"/>
      <c r="V301" s="229"/>
      <c r="W301" s="229"/>
      <c r="X301" s="229"/>
      <c r="Y301" s="229"/>
      <c r="Z301" s="209"/>
      <c r="AA301" s="209"/>
      <c r="AB301" s="209"/>
      <c r="AC301" s="209"/>
      <c r="AD301" s="209"/>
      <c r="AE301" s="209"/>
      <c r="AF301" s="209"/>
      <c r="AG301" s="209" t="s">
        <v>134</v>
      </c>
      <c r="AH301" s="209">
        <v>1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3" x14ac:dyDescent="0.2">
      <c r="A302" s="226"/>
      <c r="B302" s="227"/>
      <c r="C302" s="261" t="s">
        <v>170</v>
      </c>
      <c r="D302" s="230"/>
      <c r="E302" s="231"/>
      <c r="F302" s="229"/>
      <c r="G302" s="229"/>
      <c r="H302" s="229"/>
      <c r="I302" s="229"/>
      <c r="J302" s="229"/>
      <c r="K302" s="229"/>
      <c r="L302" s="229"/>
      <c r="M302" s="229"/>
      <c r="N302" s="228"/>
      <c r="O302" s="228"/>
      <c r="P302" s="228"/>
      <c r="Q302" s="228"/>
      <c r="R302" s="229"/>
      <c r="S302" s="229"/>
      <c r="T302" s="229"/>
      <c r="U302" s="229"/>
      <c r="V302" s="229"/>
      <c r="W302" s="229"/>
      <c r="X302" s="229"/>
      <c r="Y302" s="229"/>
      <c r="Z302" s="209"/>
      <c r="AA302" s="209"/>
      <c r="AB302" s="209"/>
      <c r="AC302" s="209"/>
      <c r="AD302" s="209"/>
      <c r="AE302" s="209"/>
      <c r="AF302" s="209"/>
      <c r="AG302" s="209" t="s">
        <v>134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3" x14ac:dyDescent="0.2">
      <c r="A303" s="226"/>
      <c r="B303" s="227"/>
      <c r="C303" s="261" t="s">
        <v>150</v>
      </c>
      <c r="D303" s="230"/>
      <c r="E303" s="231"/>
      <c r="F303" s="229"/>
      <c r="G303" s="229"/>
      <c r="H303" s="229"/>
      <c r="I303" s="229"/>
      <c r="J303" s="229"/>
      <c r="K303" s="229"/>
      <c r="L303" s="229"/>
      <c r="M303" s="229"/>
      <c r="N303" s="228"/>
      <c r="O303" s="228"/>
      <c r="P303" s="228"/>
      <c r="Q303" s="228"/>
      <c r="R303" s="229"/>
      <c r="S303" s="229"/>
      <c r="T303" s="229"/>
      <c r="U303" s="229"/>
      <c r="V303" s="229"/>
      <c r="W303" s="229"/>
      <c r="X303" s="229"/>
      <c r="Y303" s="229"/>
      <c r="Z303" s="209"/>
      <c r="AA303" s="209"/>
      <c r="AB303" s="209"/>
      <c r="AC303" s="209"/>
      <c r="AD303" s="209"/>
      <c r="AE303" s="209"/>
      <c r="AF303" s="209"/>
      <c r="AG303" s="209" t="s">
        <v>134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3" x14ac:dyDescent="0.2">
      <c r="A304" s="226"/>
      <c r="B304" s="227"/>
      <c r="C304" s="261" t="s">
        <v>171</v>
      </c>
      <c r="D304" s="230"/>
      <c r="E304" s="231">
        <v>6.35</v>
      </c>
      <c r="F304" s="229"/>
      <c r="G304" s="229"/>
      <c r="H304" s="229"/>
      <c r="I304" s="229"/>
      <c r="J304" s="229"/>
      <c r="K304" s="229"/>
      <c r="L304" s="229"/>
      <c r="M304" s="229"/>
      <c r="N304" s="228"/>
      <c r="O304" s="228"/>
      <c r="P304" s="228"/>
      <c r="Q304" s="228"/>
      <c r="R304" s="229"/>
      <c r="S304" s="229"/>
      <c r="T304" s="229"/>
      <c r="U304" s="229"/>
      <c r="V304" s="229"/>
      <c r="W304" s="229"/>
      <c r="X304" s="229"/>
      <c r="Y304" s="229"/>
      <c r="Z304" s="209"/>
      <c r="AA304" s="209"/>
      <c r="AB304" s="209"/>
      <c r="AC304" s="209"/>
      <c r="AD304" s="209"/>
      <c r="AE304" s="209"/>
      <c r="AF304" s="209"/>
      <c r="AG304" s="209" t="s">
        <v>134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3" x14ac:dyDescent="0.2">
      <c r="A305" s="226"/>
      <c r="B305" s="227"/>
      <c r="C305" s="261" t="s">
        <v>153</v>
      </c>
      <c r="D305" s="230"/>
      <c r="E305" s="231"/>
      <c r="F305" s="229"/>
      <c r="G305" s="229"/>
      <c r="H305" s="229"/>
      <c r="I305" s="229"/>
      <c r="J305" s="229"/>
      <c r="K305" s="229"/>
      <c r="L305" s="229"/>
      <c r="M305" s="229"/>
      <c r="N305" s="228"/>
      <c r="O305" s="228"/>
      <c r="P305" s="228"/>
      <c r="Q305" s="228"/>
      <c r="R305" s="229"/>
      <c r="S305" s="229"/>
      <c r="T305" s="229"/>
      <c r="U305" s="229"/>
      <c r="V305" s="229"/>
      <c r="W305" s="229"/>
      <c r="X305" s="229"/>
      <c r="Y305" s="229"/>
      <c r="Z305" s="209"/>
      <c r="AA305" s="209"/>
      <c r="AB305" s="209"/>
      <c r="AC305" s="209"/>
      <c r="AD305" s="209"/>
      <c r="AE305" s="209"/>
      <c r="AF305" s="209"/>
      <c r="AG305" s="209" t="s">
        <v>134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3" x14ac:dyDescent="0.2">
      <c r="A306" s="226"/>
      <c r="B306" s="227"/>
      <c r="C306" s="261" t="s">
        <v>172</v>
      </c>
      <c r="D306" s="230"/>
      <c r="E306" s="231">
        <v>6.28</v>
      </c>
      <c r="F306" s="229"/>
      <c r="G306" s="229"/>
      <c r="H306" s="229"/>
      <c r="I306" s="229"/>
      <c r="J306" s="229"/>
      <c r="K306" s="229"/>
      <c r="L306" s="229"/>
      <c r="M306" s="229"/>
      <c r="N306" s="228"/>
      <c r="O306" s="228"/>
      <c r="P306" s="228"/>
      <c r="Q306" s="228"/>
      <c r="R306" s="229"/>
      <c r="S306" s="229"/>
      <c r="T306" s="229"/>
      <c r="U306" s="229"/>
      <c r="V306" s="229"/>
      <c r="W306" s="229"/>
      <c r="X306" s="229"/>
      <c r="Y306" s="229"/>
      <c r="Z306" s="209"/>
      <c r="AA306" s="209"/>
      <c r="AB306" s="209"/>
      <c r="AC306" s="209"/>
      <c r="AD306" s="209"/>
      <c r="AE306" s="209"/>
      <c r="AF306" s="209"/>
      <c r="AG306" s="209" t="s">
        <v>134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3" x14ac:dyDescent="0.2">
      <c r="A307" s="226"/>
      <c r="B307" s="227"/>
      <c r="C307" s="261" t="s">
        <v>156</v>
      </c>
      <c r="D307" s="230"/>
      <c r="E307" s="231"/>
      <c r="F307" s="229"/>
      <c r="G307" s="229"/>
      <c r="H307" s="229"/>
      <c r="I307" s="229"/>
      <c r="J307" s="229"/>
      <c r="K307" s="229"/>
      <c r="L307" s="229"/>
      <c r="M307" s="229"/>
      <c r="N307" s="228"/>
      <c r="O307" s="228"/>
      <c r="P307" s="228"/>
      <c r="Q307" s="228"/>
      <c r="R307" s="229"/>
      <c r="S307" s="229"/>
      <c r="T307" s="229"/>
      <c r="U307" s="229"/>
      <c r="V307" s="229"/>
      <c r="W307" s="229"/>
      <c r="X307" s="229"/>
      <c r="Y307" s="229"/>
      <c r="Z307" s="209"/>
      <c r="AA307" s="209"/>
      <c r="AB307" s="209"/>
      <c r="AC307" s="209"/>
      <c r="AD307" s="209"/>
      <c r="AE307" s="209"/>
      <c r="AF307" s="209"/>
      <c r="AG307" s="209" t="s">
        <v>134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3" x14ac:dyDescent="0.2">
      <c r="A308" s="226"/>
      <c r="B308" s="227"/>
      <c r="C308" s="261" t="s">
        <v>171</v>
      </c>
      <c r="D308" s="230"/>
      <c r="E308" s="231">
        <v>6.35</v>
      </c>
      <c r="F308" s="229"/>
      <c r="G308" s="229"/>
      <c r="H308" s="229"/>
      <c r="I308" s="229"/>
      <c r="J308" s="229"/>
      <c r="K308" s="229"/>
      <c r="L308" s="229"/>
      <c r="M308" s="229"/>
      <c r="N308" s="228"/>
      <c r="O308" s="228"/>
      <c r="P308" s="228"/>
      <c r="Q308" s="228"/>
      <c r="R308" s="229"/>
      <c r="S308" s="229"/>
      <c r="T308" s="229"/>
      <c r="U308" s="229"/>
      <c r="V308" s="229"/>
      <c r="W308" s="229"/>
      <c r="X308" s="229"/>
      <c r="Y308" s="229"/>
      <c r="Z308" s="209"/>
      <c r="AA308" s="209"/>
      <c r="AB308" s="209"/>
      <c r="AC308" s="209"/>
      <c r="AD308" s="209"/>
      <c r="AE308" s="209"/>
      <c r="AF308" s="209"/>
      <c r="AG308" s="209" t="s">
        <v>134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3" x14ac:dyDescent="0.2">
      <c r="A309" s="226"/>
      <c r="B309" s="227"/>
      <c r="C309" s="261" t="s">
        <v>157</v>
      </c>
      <c r="D309" s="230"/>
      <c r="E309" s="231"/>
      <c r="F309" s="229"/>
      <c r="G309" s="229"/>
      <c r="H309" s="229"/>
      <c r="I309" s="229"/>
      <c r="J309" s="229"/>
      <c r="K309" s="229"/>
      <c r="L309" s="229"/>
      <c r="M309" s="229"/>
      <c r="N309" s="228"/>
      <c r="O309" s="228"/>
      <c r="P309" s="228"/>
      <c r="Q309" s="228"/>
      <c r="R309" s="229"/>
      <c r="S309" s="229"/>
      <c r="T309" s="229"/>
      <c r="U309" s="229"/>
      <c r="V309" s="229"/>
      <c r="W309" s="229"/>
      <c r="X309" s="229"/>
      <c r="Y309" s="229"/>
      <c r="Z309" s="209"/>
      <c r="AA309" s="209"/>
      <c r="AB309" s="209"/>
      <c r="AC309" s="209"/>
      <c r="AD309" s="209"/>
      <c r="AE309" s="209"/>
      <c r="AF309" s="209"/>
      <c r="AG309" s="209" t="s">
        <v>134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3" x14ac:dyDescent="0.2">
      <c r="A310" s="226"/>
      <c r="B310" s="227"/>
      <c r="C310" s="261" t="s">
        <v>172</v>
      </c>
      <c r="D310" s="230"/>
      <c r="E310" s="231">
        <v>6.28</v>
      </c>
      <c r="F310" s="229"/>
      <c r="G310" s="229"/>
      <c r="H310" s="229"/>
      <c r="I310" s="229"/>
      <c r="J310" s="229"/>
      <c r="K310" s="229"/>
      <c r="L310" s="229"/>
      <c r="M310" s="229"/>
      <c r="N310" s="228"/>
      <c r="O310" s="228"/>
      <c r="P310" s="228"/>
      <c r="Q310" s="228"/>
      <c r="R310" s="229"/>
      <c r="S310" s="229"/>
      <c r="T310" s="229"/>
      <c r="U310" s="229"/>
      <c r="V310" s="229"/>
      <c r="W310" s="229"/>
      <c r="X310" s="229"/>
      <c r="Y310" s="229"/>
      <c r="Z310" s="209"/>
      <c r="AA310" s="209"/>
      <c r="AB310" s="209"/>
      <c r="AC310" s="209"/>
      <c r="AD310" s="209"/>
      <c r="AE310" s="209"/>
      <c r="AF310" s="209"/>
      <c r="AG310" s="209" t="s">
        <v>134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3" x14ac:dyDescent="0.2">
      <c r="A311" s="226"/>
      <c r="B311" s="227"/>
      <c r="C311" s="264" t="s">
        <v>213</v>
      </c>
      <c r="D311" s="232"/>
      <c r="E311" s="233">
        <v>25.25</v>
      </c>
      <c r="F311" s="229"/>
      <c r="G311" s="229"/>
      <c r="H311" s="229"/>
      <c r="I311" s="229"/>
      <c r="J311" s="229"/>
      <c r="K311" s="229"/>
      <c r="L311" s="229"/>
      <c r="M311" s="229"/>
      <c r="N311" s="228"/>
      <c r="O311" s="228"/>
      <c r="P311" s="228"/>
      <c r="Q311" s="228"/>
      <c r="R311" s="229"/>
      <c r="S311" s="229"/>
      <c r="T311" s="229"/>
      <c r="U311" s="229"/>
      <c r="V311" s="229"/>
      <c r="W311" s="229"/>
      <c r="X311" s="229"/>
      <c r="Y311" s="229"/>
      <c r="Z311" s="209"/>
      <c r="AA311" s="209"/>
      <c r="AB311" s="209"/>
      <c r="AC311" s="209"/>
      <c r="AD311" s="209"/>
      <c r="AE311" s="209"/>
      <c r="AF311" s="209"/>
      <c r="AG311" s="209" t="s">
        <v>134</v>
      </c>
      <c r="AH311" s="209">
        <v>1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ht="22.5" outlineLevel="1" x14ac:dyDescent="0.2">
      <c r="A312" s="242">
        <v>94</v>
      </c>
      <c r="B312" s="243" t="s">
        <v>404</v>
      </c>
      <c r="C312" s="260" t="s">
        <v>405</v>
      </c>
      <c r="D312" s="244" t="s">
        <v>128</v>
      </c>
      <c r="E312" s="245">
        <v>6.2</v>
      </c>
      <c r="F312" s="246"/>
      <c r="G312" s="247">
        <f>ROUND(E312*F312,2)</f>
        <v>0</v>
      </c>
      <c r="H312" s="246"/>
      <c r="I312" s="247">
        <f>ROUND(E312*H312,2)</f>
        <v>0</v>
      </c>
      <c r="J312" s="246"/>
      <c r="K312" s="247">
        <f>ROUND(E312*J312,2)</f>
        <v>0</v>
      </c>
      <c r="L312" s="247">
        <v>21</v>
      </c>
      <c r="M312" s="247">
        <f>G312*(1+L312/100)</f>
        <v>0</v>
      </c>
      <c r="N312" s="245">
        <v>4.2000000000000002E-4</v>
      </c>
      <c r="O312" s="245">
        <f>ROUND(E312*N312,2)</f>
        <v>0</v>
      </c>
      <c r="P312" s="245">
        <v>0</v>
      </c>
      <c r="Q312" s="245">
        <f>ROUND(E312*P312,2)</f>
        <v>0</v>
      </c>
      <c r="R312" s="247"/>
      <c r="S312" s="247" t="s">
        <v>129</v>
      </c>
      <c r="T312" s="248" t="s">
        <v>129</v>
      </c>
      <c r="U312" s="229">
        <v>0.10191</v>
      </c>
      <c r="V312" s="229">
        <f>ROUND(E312*U312,2)</f>
        <v>0.63</v>
      </c>
      <c r="W312" s="229"/>
      <c r="X312" s="229" t="s">
        <v>130</v>
      </c>
      <c r="Y312" s="229" t="s">
        <v>131</v>
      </c>
      <c r="Z312" s="209"/>
      <c r="AA312" s="209"/>
      <c r="AB312" s="209"/>
      <c r="AC312" s="209"/>
      <c r="AD312" s="209"/>
      <c r="AE312" s="209"/>
      <c r="AF312" s="209"/>
      <c r="AG312" s="209" t="s">
        <v>132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2" x14ac:dyDescent="0.2">
      <c r="A313" s="226"/>
      <c r="B313" s="227"/>
      <c r="C313" s="261" t="s">
        <v>401</v>
      </c>
      <c r="D313" s="230"/>
      <c r="E313" s="231"/>
      <c r="F313" s="229"/>
      <c r="G313" s="229"/>
      <c r="H313" s="229"/>
      <c r="I313" s="229"/>
      <c r="J313" s="229"/>
      <c r="K313" s="229"/>
      <c r="L313" s="229"/>
      <c r="M313" s="229"/>
      <c r="N313" s="228"/>
      <c r="O313" s="228"/>
      <c r="P313" s="228"/>
      <c r="Q313" s="228"/>
      <c r="R313" s="229"/>
      <c r="S313" s="229"/>
      <c r="T313" s="229"/>
      <c r="U313" s="229"/>
      <c r="V313" s="229"/>
      <c r="W313" s="229"/>
      <c r="X313" s="229"/>
      <c r="Y313" s="229"/>
      <c r="Z313" s="209"/>
      <c r="AA313" s="209"/>
      <c r="AB313" s="209"/>
      <c r="AC313" s="209"/>
      <c r="AD313" s="209"/>
      <c r="AE313" s="209"/>
      <c r="AF313" s="209"/>
      <c r="AG313" s="209" t="s">
        <v>134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3" x14ac:dyDescent="0.2">
      <c r="A314" s="226"/>
      <c r="B314" s="227"/>
      <c r="C314" s="261" t="s">
        <v>141</v>
      </c>
      <c r="D314" s="230"/>
      <c r="E314" s="231">
        <v>1.6</v>
      </c>
      <c r="F314" s="229"/>
      <c r="G314" s="229"/>
      <c r="H314" s="229"/>
      <c r="I314" s="229"/>
      <c r="J314" s="229"/>
      <c r="K314" s="229"/>
      <c r="L314" s="229"/>
      <c r="M314" s="229"/>
      <c r="N314" s="228"/>
      <c r="O314" s="228"/>
      <c r="P314" s="228"/>
      <c r="Q314" s="228"/>
      <c r="R314" s="229"/>
      <c r="S314" s="229"/>
      <c r="T314" s="229"/>
      <c r="U314" s="229"/>
      <c r="V314" s="229"/>
      <c r="W314" s="229"/>
      <c r="X314" s="229"/>
      <c r="Y314" s="229"/>
      <c r="Z314" s="209"/>
      <c r="AA314" s="209"/>
      <c r="AB314" s="209"/>
      <c r="AC314" s="209"/>
      <c r="AD314" s="209"/>
      <c r="AE314" s="209"/>
      <c r="AF314" s="209"/>
      <c r="AG314" s="209" t="s">
        <v>134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3" x14ac:dyDescent="0.2">
      <c r="A315" s="226"/>
      <c r="B315" s="227"/>
      <c r="C315" s="261" t="s">
        <v>142</v>
      </c>
      <c r="D315" s="230"/>
      <c r="E315" s="231">
        <v>1.5</v>
      </c>
      <c r="F315" s="229"/>
      <c r="G315" s="229"/>
      <c r="H315" s="229"/>
      <c r="I315" s="229"/>
      <c r="J315" s="229"/>
      <c r="K315" s="229"/>
      <c r="L315" s="229"/>
      <c r="M315" s="229"/>
      <c r="N315" s="228"/>
      <c r="O315" s="228"/>
      <c r="P315" s="228"/>
      <c r="Q315" s="228"/>
      <c r="R315" s="229"/>
      <c r="S315" s="229"/>
      <c r="T315" s="229"/>
      <c r="U315" s="229"/>
      <c r="V315" s="229"/>
      <c r="W315" s="229"/>
      <c r="X315" s="229"/>
      <c r="Y315" s="229"/>
      <c r="Z315" s="209"/>
      <c r="AA315" s="209"/>
      <c r="AB315" s="209"/>
      <c r="AC315" s="209"/>
      <c r="AD315" s="209"/>
      <c r="AE315" s="209"/>
      <c r="AF315" s="209"/>
      <c r="AG315" s="209" t="s">
        <v>134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3" x14ac:dyDescent="0.2">
      <c r="A316" s="226"/>
      <c r="B316" s="227"/>
      <c r="C316" s="261" t="s">
        <v>143</v>
      </c>
      <c r="D316" s="230"/>
      <c r="E316" s="231">
        <v>1.6</v>
      </c>
      <c r="F316" s="229"/>
      <c r="G316" s="229"/>
      <c r="H316" s="229"/>
      <c r="I316" s="229"/>
      <c r="J316" s="229"/>
      <c r="K316" s="229"/>
      <c r="L316" s="229"/>
      <c r="M316" s="229"/>
      <c r="N316" s="228"/>
      <c r="O316" s="228"/>
      <c r="P316" s="228"/>
      <c r="Q316" s="228"/>
      <c r="R316" s="229"/>
      <c r="S316" s="229"/>
      <c r="T316" s="229"/>
      <c r="U316" s="229"/>
      <c r="V316" s="229"/>
      <c r="W316" s="229"/>
      <c r="X316" s="229"/>
      <c r="Y316" s="229"/>
      <c r="Z316" s="209"/>
      <c r="AA316" s="209"/>
      <c r="AB316" s="209"/>
      <c r="AC316" s="209"/>
      <c r="AD316" s="209"/>
      <c r="AE316" s="209"/>
      <c r="AF316" s="209"/>
      <c r="AG316" s="209" t="s">
        <v>134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3" x14ac:dyDescent="0.2">
      <c r="A317" s="226"/>
      <c r="B317" s="227"/>
      <c r="C317" s="261" t="s">
        <v>144</v>
      </c>
      <c r="D317" s="230"/>
      <c r="E317" s="231">
        <v>1.5</v>
      </c>
      <c r="F317" s="229"/>
      <c r="G317" s="229"/>
      <c r="H317" s="229"/>
      <c r="I317" s="229"/>
      <c r="J317" s="229"/>
      <c r="K317" s="229"/>
      <c r="L317" s="229"/>
      <c r="M317" s="229"/>
      <c r="N317" s="228"/>
      <c r="O317" s="228"/>
      <c r="P317" s="228"/>
      <c r="Q317" s="228"/>
      <c r="R317" s="229"/>
      <c r="S317" s="229"/>
      <c r="T317" s="229"/>
      <c r="U317" s="229"/>
      <c r="V317" s="229"/>
      <c r="W317" s="229"/>
      <c r="X317" s="229"/>
      <c r="Y317" s="229"/>
      <c r="Z317" s="209"/>
      <c r="AA317" s="209"/>
      <c r="AB317" s="209"/>
      <c r="AC317" s="209"/>
      <c r="AD317" s="209"/>
      <c r="AE317" s="209"/>
      <c r="AF317" s="209"/>
      <c r="AG317" s="209" t="s">
        <v>134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ht="22.5" outlineLevel="1" x14ac:dyDescent="0.2">
      <c r="A318" s="242">
        <v>95</v>
      </c>
      <c r="B318" s="243" t="s">
        <v>406</v>
      </c>
      <c r="C318" s="260" t="s">
        <v>407</v>
      </c>
      <c r="D318" s="244" t="s">
        <v>128</v>
      </c>
      <c r="E318" s="245">
        <v>25.25</v>
      </c>
      <c r="F318" s="246"/>
      <c r="G318" s="247">
        <f>ROUND(E318*F318,2)</f>
        <v>0</v>
      </c>
      <c r="H318" s="246"/>
      <c r="I318" s="247">
        <f>ROUND(E318*H318,2)</f>
        <v>0</v>
      </c>
      <c r="J318" s="246"/>
      <c r="K318" s="247">
        <f>ROUND(E318*J318,2)</f>
        <v>0</v>
      </c>
      <c r="L318" s="247">
        <v>21</v>
      </c>
      <c r="M318" s="247">
        <f>G318*(1+L318/100)</f>
        <v>0</v>
      </c>
      <c r="N318" s="245">
        <v>4.2000000000000002E-4</v>
      </c>
      <c r="O318" s="245">
        <f>ROUND(E318*N318,2)</f>
        <v>0.01</v>
      </c>
      <c r="P318" s="245">
        <v>0</v>
      </c>
      <c r="Q318" s="245">
        <f>ROUND(E318*P318,2)</f>
        <v>0</v>
      </c>
      <c r="R318" s="247"/>
      <c r="S318" s="247" t="s">
        <v>129</v>
      </c>
      <c r="T318" s="248" t="s">
        <v>129</v>
      </c>
      <c r="U318" s="229">
        <v>0.10191</v>
      </c>
      <c r="V318" s="229">
        <f>ROUND(E318*U318,2)</f>
        <v>2.57</v>
      </c>
      <c r="W318" s="229"/>
      <c r="X318" s="229" t="s">
        <v>130</v>
      </c>
      <c r="Y318" s="229" t="s">
        <v>131</v>
      </c>
      <c r="Z318" s="209"/>
      <c r="AA318" s="209"/>
      <c r="AB318" s="209"/>
      <c r="AC318" s="209"/>
      <c r="AD318" s="209"/>
      <c r="AE318" s="209"/>
      <c r="AF318" s="209"/>
      <c r="AG318" s="209" t="s">
        <v>132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2" x14ac:dyDescent="0.2">
      <c r="A319" s="226"/>
      <c r="B319" s="227"/>
      <c r="C319" s="261" t="s">
        <v>170</v>
      </c>
      <c r="D319" s="230"/>
      <c r="E319" s="231"/>
      <c r="F319" s="229"/>
      <c r="G319" s="229"/>
      <c r="H319" s="229"/>
      <c r="I319" s="229"/>
      <c r="J319" s="229"/>
      <c r="K319" s="229"/>
      <c r="L319" s="229"/>
      <c r="M319" s="229"/>
      <c r="N319" s="228"/>
      <c r="O319" s="228"/>
      <c r="P319" s="228"/>
      <c r="Q319" s="228"/>
      <c r="R319" s="229"/>
      <c r="S319" s="229"/>
      <c r="T319" s="229"/>
      <c r="U319" s="229"/>
      <c r="V319" s="229"/>
      <c r="W319" s="229"/>
      <c r="X319" s="229"/>
      <c r="Y319" s="229"/>
      <c r="Z319" s="209"/>
      <c r="AA319" s="209"/>
      <c r="AB319" s="209"/>
      <c r="AC319" s="209"/>
      <c r="AD319" s="209"/>
      <c r="AE319" s="209"/>
      <c r="AF319" s="209"/>
      <c r="AG319" s="209" t="s">
        <v>134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3" x14ac:dyDescent="0.2">
      <c r="A320" s="226"/>
      <c r="B320" s="227"/>
      <c r="C320" s="261" t="s">
        <v>150</v>
      </c>
      <c r="D320" s="230"/>
      <c r="E320" s="231"/>
      <c r="F320" s="229"/>
      <c r="G320" s="229"/>
      <c r="H320" s="229"/>
      <c r="I320" s="229"/>
      <c r="J320" s="229"/>
      <c r="K320" s="229"/>
      <c r="L320" s="229"/>
      <c r="M320" s="229"/>
      <c r="N320" s="228"/>
      <c r="O320" s="228"/>
      <c r="P320" s="228"/>
      <c r="Q320" s="228"/>
      <c r="R320" s="229"/>
      <c r="S320" s="229"/>
      <c r="T320" s="229"/>
      <c r="U320" s="229"/>
      <c r="V320" s="229"/>
      <c r="W320" s="229"/>
      <c r="X320" s="229"/>
      <c r="Y320" s="229"/>
      <c r="Z320" s="209"/>
      <c r="AA320" s="209"/>
      <c r="AB320" s="209"/>
      <c r="AC320" s="209"/>
      <c r="AD320" s="209"/>
      <c r="AE320" s="209"/>
      <c r="AF320" s="209"/>
      <c r="AG320" s="209" t="s">
        <v>134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3" x14ac:dyDescent="0.2">
      <c r="A321" s="226"/>
      <c r="B321" s="227"/>
      <c r="C321" s="261" t="s">
        <v>171</v>
      </c>
      <c r="D321" s="230"/>
      <c r="E321" s="231">
        <v>6.35</v>
      </c>
      <c r="F321" s="229"/>
      <c r="G321" s="229"/>
      <c r="H321" s="229"/>
      <c r="I321" s="229"/>
      <c r="J321" s="229"/>
      <c r="K321" s="229"/>
      <c r="L321" s="229"/>
      <c r="M321" s="229"/>
      <c r="N321" s="228"/>
      <c r="O321" s="228"/>
      <c r="P321" s="228"/>
      <c r="Q321" s="228"/>
      <c r="R321" s="229"/>
      <c r="S321" s="229"/>
      <c r="T321" s="229"/>
      <c r="U321" s="229"/>
      <c r="V321" s="229"/>
      <c r="W321" s="229"/>
      <c r="X321" s="229"/>
      <c r="Y321" s="229"/>
      <c r="Z321" s="209"/>
      <c r="AA321" s="209"/>
      <c r="AB321" s="209"/>
      <c r="AC321" s="209"/>
      <c r="AD321" s="209"/>
      <c r="AE321" s="209"/>
      <c r="AF321" s="209"/>
      <c r="AG321" s="209" t="s">
        <v>134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3" x14ac:dyDescent="0.2">
      <c r="A322" s="226"/>
      <c r="B322" s="227"/>
      <c r="C322" s="261" t="s">
        <v>153</v>
      </c>
      <c r="D322" s="230"/>
      <c r="E322" s="231"/>
      <c r="F322" s="229"/>
      <c r="G322" s="229"/>
      <c r="H322" s="229"/>
      <c r="I322" s="229"/>
      <c r="J322" s="229"/>
      <c r="K322" s="229"/>
      <c r="L322" s="229"/>
      <c r="M322" s="229"/>
      <c r="N322" s="228"/>
      <c r="O322" s="228"/>
      <c r="P322" s="228"/>
      <c r="Q322" s="228"/>
      <c r="R322" s="229"/>
      <c r="S322" s="229"/>
      <c r="T322" s="229"/>
      <c r="U322" s="229"/>
      <c r="V322" s="229"/>
      <c r="W322" s="229"/>
      <c r="X322" s="229"/>
      <c r="Y322" s="229"/>
      <c r="Z322" s="209"/>
      <c r="AA322" s="209"/>
      <c r="AB322" s="209"/>
      <c r="AC322" s="209"/>
      <c r="AD322" s="209"/>
      <c r="AE322" s="209"/>
      <c r="AF322" s="209"/>
      <c r="AG322" s="209" t="s">
        <v>134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3" x14ac:dyDescent="0.2">
      <c r="A323" s="226"/>
      <c r="B323" s="227"/>
      <c r="C323" s="261" t="s">
        <v>172</v>
      </c>
      <c r="D323" s="230"/>
      <c r="E323" s="231">
        <v>6.28</v>
      </c>
      <c r="F323" s="229"/>
      <c r="G323" s="229"/>
      <c r="H323" s="229"/>
      <c r="I323" s="229"/>
      <c r="J323" s="229"/>
      <c r="K323" s="229"/>
      <c r="L323" s="229"/>
      <c r="M323" s="229"/>
      <c r="N323" s="228"/>
      <c r="O323" s="228"/>
      <c r="P323" s="228"/>
      <c r="Q323" s="228"/>
      <c r="R323" s="229"/>
      <c r="S323" s="229"/>
      <c r="T323" s="229"/>
      <c r="U323" s="229"/>
      <c r="V323" s="229"/>
      <c r="W323" s="229"/>
      <c r="X323" s="229"/>
      <c r="Y323" s="229"/>
      <c r="Z323" s="209"/>
      <c r="AA323" s="209"/>
      <c r="AB323" s="209"/>
      <c r="AC323" s="209"/>
      <c r="AD323" s="209"/>
      <c r="AE323" s="209"/>
      <c r="AF323" s="209"/>
      <c r="AG323" s="209" t="s">
        <v>134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3" x14ac:dyDescent="0.2">
      <c r="A324" s="226"/>
      <c r="B324" s="227"/>
      <c r="C324" s="261" t="s">
        <v>156</v>
      </c>
      <c r="D324" s="230"/>
      <c r="E324" s="231"/>
      <c r="F324" s="229"/>
      <c r="G324" s="229"/>
      <c r="H324" s="229"/>
      <c r="I324" s="229"/>
      <c r="J324" s="229"/>
      <c r="K324" s="229"/>
      <c r="L324" s="229"/>
      <c r="M324" s="229"/>
      <c r="N324" s="228"/>
      <c r="O324" s="228"/>
      <c r="P324" s="228"/>
      <c r="Q324" s="228"/>
      <c r="R324" s="229"/>
      <c r="S324" s="229"/>
      <c r="T324" s="229"/>
      <c r="U324" s="229"/>
      <c r="V324" s="229"/>
      <c r="W324" s="229"/>
      <c r="X324" s="229"/>
      <c r="Y324" s="229"/>
      <c r="Z324" s="209"/>
      <c r="AA324" s="209"/>
      <c r="AB324" s="209"/>
      <c r="AC324" s="209"/>
      <c r="AD324" s="209"/>
      <c r="AE324" s="209"/>
      <c r="AF324" s="209"/>
      <c r="AG324" s="209" t="s">
        <v>134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3" x14ac:dyDescent="0.2">
      <c r="A325" s="226"/>
      <c r="B325" s="227"/>
      <c r="C325" s="261" t="s">
        <v>171</v>
      </c>
      <c r="D325" s="230"/>
      <c r="E325" s="231">
        <v>6.35</v>
      </c>
      <c r="F325" s="229"/>
      <c r="G325" s="229"/>
      <c r="H325" s="229"/>
      <c r="I325" s="229"/>
      <c r="J325" s="229"/>
      <c r="K325" s="229"/>
      <c r="L325" s="229"/>
      <c r="M325" s="229"/>
      <c r="N325" s="228"/>
      <c r="O325" s="228"/>
      <c r="P325" s="228"/>
      <c r="Q325" s="228"/>
      <c r="R325" s="229"/>
      <c r="S325" s="229"/>
      <c r="T325" s="229"/>
      <c r="U325" s="229"/>
      <c r="V325" s="229"/>
      <c r="W325" s="229"/>
      <c r="X325" s="229"/>
      <c r="Y325" s="229"/>
      <c r="Z325" s="209"/>
      <c r="AA325" s="209"/>
      <c r="AB325" s="209"/>
      <c r="AC325" s="209"/>
      <c r="AD325" s="209"/>
      <c r="AE325" s="209"/>
      <c r="AF325" s="209"/>
      <c r="AG325" s="209" t="s">
        <v>134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3" x14ac:dyDescent="0.2">
      <c r="A326" s="226"/>
      <c r="B326" s="227"/>
      <c r="C326" s="261" t="s">
        <v>157</v>
      </c>
      <c r="D326" s="230"/>
      <c r="E326" s="231"/>
      <c r="F326" s="229"/>
      <c r="G326" s="229"/>
      <c r="H326" s="229"/>
      <c r="I326" s="229"/>
      <c r="J326" s="229"/>
      <c r="K326" s="229"/>
      <c r="L326" s="229"/>
      <c r="M326" s="229"/>
      <c r="N326" s="228"/>
      <c r="O326" s="228"/>
      <c r="P326" s="228"/>
      <c r="Q326" s="228"/>
      <c r="R326" s="229"/>
      <c r="S326" s="229"/>
      <c r="T326" s="229"/>
      <c r="U326" s="229"/>
      <c r="V326" s="229"/>
      <c r="W326" s="229"/>
      <c r="X326" s="229"/>
      <c r="Y326" s="229"/>
      <c r="Z326" s="209"/>
      <c r="AA326" s="209"/>
      <c r="AB326" s="209"/>
      <c r="AC326" s="209"/>
      <c r="AD326" s="209"/>
      <c r="AE326" s="209"/>
      <c r="AF326" s="209"/>
      <c r="AG326" s="209" t="s">
        <v>134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3" x14ac:dyDescent="0.2">
      <c r="A327" s="226"/>
      <c r="B327" s="227"/>
      <c r="C327" s="261" t="s">
        <v>172</v>
      </c>
      <c r="D327" s="230"/>
      <c r="E327" s="231">
        <v>6.28</v>
      </c>
      <c r="F327" s="229"/>
      <c r="G327" s="229"/>
      <c r="H327" s="229"/>
      <c r="I327" s="229"/>
      <c r="J327" s="229"/>
      <c r="K327" s="229"/>
      <c r="L327" s="229"/>
      <c r="M327" s="229"/>
      <c r="N327" s="228"/>
      <c r="O327" s="228"/>
      <c r="P327" s="228"/>
      <c r="Q327" s="228"/>
      <c r="R327" s="229"/>
      <c r="S327" s="229"/>
      <c r="T327" s="229"/>
      <c r="U327" s="229"/>
      <c r="V327" s="229"/>
      <c r="W327" s="229"/>
      <c r="X327" s="229"/>
      <c r="Y327" s="229"/>
      <c r="Z327" s="209"/>
      <c r="AA327" s="209"/>
      <c r="AB327" s="209"/>
      <c r="AC327" s="209"/>
      <c r="AD327" s="209"/>
      <c r="AE327" s="209"/>
      <c r="AF327" s="209"/>
      <c r="AG327" s="209" t="s">
        <v>134</v>
      </c>
      <c r="AH327" s="209">
        <v>0</v>
      </c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x14ac:dyDescent="0.2">
      <c r="A328" s="235" t="s">
        <v>124</v>
      </c>
      <c r="B328" s="236" t="s">
        <v>91</v>
      </c>
      <c r="C328" s="259" t="s">
        <v>92</v>
      </c>
      <c r="D328" s="237"/>
      <c r="E328" s="238"/>
      <c r="F328" s="239"/>
      <c r="G328" s="239">
        <f>SUMIF(AG329:AG335,"&lt;&gt;NOR",G329:G335)</f>
        <v>0</v>
      </c>
      <c r="H328" s="239"/>
      <c r="I328" s="239">
        <f>SUM(I329:I335)</f>
        <v>0</v>
      </c>
      <c r="J328" s="239"/>
      <c r="K328" s="239">
        <f>SUM(K329:K335)</f>
        <v>0</v>
      </c>
      <c r="L328" s="239"/>
      <c r="M328" s="239">
        <f>SUM(M329:M335)</f>
        <v>0</v>
      </c>
      <c r="N328" s="238"/>
      <c r="O328" s="238">
        <f>SUM(O329:O335)</f>
        <v>0.01</v>
      </c>
      <c r="P328" s="238"/>
      <c r="Q328" s="238">
        <f>SUM(Q329:Q335)</f>
        <v>0</v>
      </c>
      <c r="R328" s="239"/>
      <c r="S328" s="239"/>
      <c r="T328" s="240"/>
      <c r="U328" s="234"/>
      <c r="V328" s="234">
        <f>SUM(V329:V335)</f>
        <v>3.55</v>
      </c>
      <c r="W328" s="234"/>
      <c r="X328" s="234"/>
      <c r="Y328" s="234"/>
      <c r="AG328" t="s">
        <v>125</v>
      </c>
    </row>
    <row r="329" spans="1:60" ht="22.5" outlineLevel="1" x14ac:dyDescent="0.2">
      <c r="A329" s="250">
        <v>96</v>
      </c>
      <c r="B329" s="251" t="s">
        <v>408</v>
      </c>
      <c r="C329" s="263" t="s">
        <v>409</v>
      </c>
      <c r="D329" s="252" t="s">
        <v>195</v>
      </c>
      <c r="E329" s="253">
        <v>2</v>
      </c>
      <c r="F329" s="254"/>
      <c r="G329" s="255">
        <f>ROUND(E329*F329,2)</f>
        <v>0</v>
      </c>
      <c r="H329" s="254"/>
      <c r="I329" s="255">
        <f>ROUND(E329*H329,2)</f>
        <v>0</v>
      </c>
      <c r="J329" s="254"/>
      <c r="K329" s="255">
        <f>ROUND(E329*J329,2)</f>
        <v>0</v>
      </c>
      <c r="L329" s="255">
        <v>21</v>
      </c>
      <c r="M329" s="255">
        <f>G329*(1+L329/100)</f>
        <v>0</v>
      </c>
      <c r="N329" s="253">
        <v>1.1E-4</v>
      </c>
      <c r="O329" s="253">
        <f>ROUND(E329*N329,2)</f>
        <v>0</v>
      </c>
      <c r="P329" s="253">
        <v>0</v>
      </c>
      <c r="Q329" s="253">
        <f>ROUND(E329*P329,2)</f>
        <v>0</v>
      </c>
      <c r="R329" s="255"/>
      <c r="S329" s="255" t="s">
        <v>129</v>
      </c>
      <c r="T329" s="256" t="s">
        <v>129</v>
      </c>
      <c r="U329" s="229">
        <v>0.16</v>
      </c>
      <c r="V329" s="229">
        <f>ROUND(E329*U329,2)</f>
        <v>0.32</v>
      </c>
      <c r="W329" s="229"/>
      <c r="X329" s="229" t="s">
        <v>130</v>
      </c>
      <c r="Y329" s="229" t="s">
        <v>131</v>
      </c>
      <c r="Z329" s="209"/>
      <c r="AA329" s="209"/>
      <c r="AB329" s="209"/>
      <c r="AC329" s="209"/>
      <c r="AD329" s="209"/>
      <c r="AE329" s="209"/>
      <c r="AF329" s="209"/>
      <c r="AG329" s="209" t="s">
        <v>132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ht="22.5" outlineLevel="1" x14ac:dyDescent="0.2">
      <c r="A330" s="250">
        <v>97</v>
      </c>
      <c r="B330" s="251" t="s">
        <v>410</v>
      </c>
      <c r="C330" s="263" t="s">
        <v>411</v>
      </c>
      <c r="D330" s="252" t="s">
        <v>195</v>
      </c>
      <c r="E330" s="253">
        <v>1</v>
      </c>
      <c r="F330" s="254"/>
      <c r="G330" s="255">
        <f>ROUND(E330*F330,2)</f>
        <v>0</v>
      </c>
      <c r="H330" s="254"/>
      <c r="I330" s="255">
        <f>ROUND(E330*H330,2)</f>
        <v>0</v>
      </c>
      <c r="J330" s="254"/>
      <c r="K330" s="255">
        <f>ROUND(E330*J330,2)</f>
        <v>0</v>
      </c>
      <c r="L330" s="255">
        <v>21</v>
      </c>
      <c r="M330" s="255">
        <f>G330*(1+L330/100)</f>
        <v>0</v>
      </c>
      <c r="N330" s="253">
        <v>1.1E-4</v>
      </c>
      <c r="O330" s="253">
        <f>ROUND(E330*N330,2)</f>
        <v>0</v>
      </c>
      <c r="P330" s="253">
        <v>0</v>
      </c>
      <c r="Q330" s="253">
        <f>ROUND(E330*P330,2)</f>
        <v>0</v>
      </c>
      <c r="R330" s="255"/>
      <c r="S330" s="255" t="s">
        <v>129</v>
      </c>
      <c r="T330" s="256" t="s">
        <v>129</v>
      </c>
      <c r="U330" s="229">
        <v>0.13</v>
      </c>
      <c r="V330" s="229">
        <f>ROUND(E330*U330,2)</f>
        <v>0.13</v>
      </c>
      <c r="W330" s="229"/>
      <c r="X330" s="229" t="s">
        <v>130</v>
      </c>
      <c r="Y330" s="229" t="s">
        <v>131</v>
      </c>
      <c r="Z330" s="209"/>
      <c r="AA330" s="209"/>
      <c r="AB330" s="209"/>
      <c r="AC330" s="209"/>
      <c r="AD330" s="209"/>
      <c r="AE330" s="209"/>
      <c r="AF330" s="209"/>
      <c r="AG330" s="209" t="s">
        <v>132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">
      <c r="A331" s="250">
        <v>98</v>
      </c>
      <c r="B331" s="251" t="s">
        <v>412</v>
      </c>
      <c r="C331" s="263" t="s">
        <v>413</v>
      </c>
      <c r="D331" s="252" t="s">
        <v>195</v>
      </c>
      <c r="E331" s="253">
        <v>4</v>
      </c>
      <c r="F331" s="254"/>
      <c r="G331" s="255">
        <f>ROUND(E331*F331,2)</f>
        <v>0</v>
      </c>
      <c r="H331" s="254"/>
      <c r="I331" s="255">
        <f>ROUND(E331*H331,2)</f>
        <v>0</v>
      </c>
      <c r="J331" s="254"/>
      <c r="K331" s="255">
        <f>ROUND(E331*J331,2)</f>
        <v>0</v>
      </c>
      <c r="L331" s="255">
        <v>21</v>
      </c>
      <c r="M331" s="255">
        <f>G331*(1+L331/100)</f>
        <v>0</v>
      </c>
      <c r="N331" s="253">
        <v>0</v>
      </c>
      <c r="O331" s="253">
        <f>ROUND(E331*N331,2)</f>
        <v>0</v>
      </c>
      <c r="P331" s="253">
        <v>0</v>
      </c>
      <c r="Q331" s="253">
        <f>ROUND(E331*P331,2)</f>
        <v>0</v>
      </c>
      <c r="R331" s="255"/>
      <c r="S331" s="255" t="s">
        <v>129</v>
      </c>
      <c r="T331" s="256" t="s">
        <v>129</v>
      </c>
      <c r="U331" s="229">
        <v>0.44500000000000001</v>
      </c>
      <c r="V331" s="229">
        <f>ROUND(E331*U331,2)</f>
        <v>1.78</v>
      </c>
      <c r="W331" s="229"/>
      <c r="X331" s="229" t="s">
        <v>130</v>
      </c>
      <c r="Y331" s="229" t="s">
        <v>131</v>
      </c>
      <c r="Z331" s="209"/>
      <c r="AA331" s="209"/>
      <c r="AB331" s="209"/>
      <c r="AC331" s="209"/>
      <c r="AD331" s="209"/>
      <c r="AE331" s="209"/>
      <c r="AF331" s="209"/>
      <c r="AG331" s="209" t="s">
        <v>132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">
      <c r="A332" s="250">
        <v>99</v>
      </c>
      <c r="B332" s="251" t="s">
        <v>414</v>
      </c>
      <c r="C332" s="263" t="s">
        <v>415</v>
      </c>
      <c r="D332" s="252" t="s">
        <v>195</v>
      </c>
      <c r="E332" s="253">
        <v>4</v>
      </c>
      <c r="F332" s="254"/>
      <c r="G332" s="255">
        <f>ROUND(E332*F332,2)</f>
        <v>0</v>
      </c>
      <c r="H332" s="254"/>
      <c r="I332" s="255">
        <f>ROUND(E332*H332,2)</f>
        <v>0</v>
      </c>
      <c r="J332" s="254"/>
      <c r="K332" s="255">
        <f>ROUND(E332*J332,2)</f>
        <v>0</v>
      </c>
      <c r="L332" s="255">
        <v>21</v>
      </c>
      <c r="M332" s="255">
        <f>G332*(1+L332/100)</f>
        <v>0</v>
      </c>
      <c r="N332" s="253">
        <v>0</v>
      </c>
      <c r="O332" s="253">
        <f>ROUND(E332*N332,2)</f>
        <v>0</v>
      </c>
      <c r="P332" s="253">
        <v>0</v>
      </c>
      <c r="Q332" s="253">
        <f>ROUND(E332*P332,2)</f>
        <v>0</v>
      </c>
      <c r="R332" s="255"/>
      <c r="S332" s="255" t="s">
        <v>129</v>
      </c>
      <c r="T332" s="256" t="s">
        <v>129</v>
      </c>
      <c r="U332" s="229">
        <v>0.06</v>
      </c>
      <c r="V332" s="229">
        <f>ROUND(E332*U332,2)</f>
        <v>0.24</v>
      </c>
      <c r="W332" s="229"/>
      <c r="X332" s="229" t="s">
        <v>130</v>
      </c>
      <c r="Y332" s="229" t="s">
        <v>131</v>
      </c>
      <c r="Z332" s="209"/>
      <c r="AA332" s="209"/>
      <c r="AB332" s="209"/>
      <c r="AC332" s="209"/>
      <c r="AD332" s="209"/>
      <c r="AE332" s="209"/>
      <c r="AF332" s="209"/>
      <c r="AG332" s="209" t="s">
        <v>132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">
      <c r="A333" s="250">
        <v>100</v>
      </c>
      <c r="B333" s="251" t="s">
        <v>416</v>
      </c>
      <c r="C333" s="263" t="s">
        <v>417</v>
      </c>
      <c r="D333" s="252" t="s">
        <v>195</v>
      </c>
      <c r="E333" s="253">
        <v>4</v>
      </c>
      <c r="F333" s="254"/>
      <c r="G333" s="255">
        <f>ROUND(E333*F333,2)</f>
        <v>0</v>
      </c>
      <c r="H333" s="254"/>
      <c r="I333" s="255">
        <f>ROUND(E333*H333,2)</f>
        <v>0</v>
      </c>
      <c r="J333" s="254"/>
      <c r="K333" s="255">
        <f>ROUND(E333*J333,2)</f>
        <v>0</v>
      </c>
      <c r="L333" s="255">
        <v>21</v>
      </c>
      <c r="M333" s="255">
        <f>G333*(1+L333/100)</f>
        <v>0</v>
      </c>
      <c r="N333" s="253">
        <v>0</v>
      </c>
      <c r="O333" s="253">
        <f>ROUND(E333*N333,2)</f>
        <v>0</v>
      </c>
      <c r="P333" s="253">
        <v>0</v>
      </c>
      <c r="Q333" s="253">
        <f>ROUND(E333*P333,2)</f>
        <v>0</v>
      </c>
      <c r="R333" s="255"/>
      <c r="S333" s="255" t="s">
        <v>129</v>
      </c>
      <c r="T333" s="256" t="s">
        <v>129</v>
      </c>
      <c r="U333" s="229">
        <v>0.27</v>
      </c>
      <c r="V333" s="229">
        <f>ROUND(E333*U333,2)</f>
        <v>1.08</v>
      </c>
      <c r="W333" s="229"/>
      <c r="X333" s="229" t="s">
        <v>130</v>
      </c>
      <c r="Y333" s="229" t="s">
        <v>131</v>
      </c>
      <c r="Z333" s="209"/>
      <c r="AA333" s="209"/>
      <c r="AB333" s="209"/>
      <c r="AC333" s="209"/>
      <c r="AD333" s="209"/>
      <c r="AE333" s="209"/>
      <c r="AF333" s="209"/>
      <c r="AG333" s="209" t="s">
        <v>132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ht="33.75" outlineLevel="1" x14ac:dyDescent="0.2">
      <c r="A334" s="250">
        <v>101</v>
      </c>
      <c r="B334" s="251" t="s">
        <v>418</v>
      </c>
      <c r="C334" s="263" t="s">
        <v>419</v>
      </c>
      <c r="D334" s="252" t="s">
        <v>268</v>
      </c>
      <c r="E334" s="253">
        <v>1</v>
      </c>
      <c r="F334" s="254"/>
      <c r="G334" s="255">
        <f>ROUND(E334*F334,2)</f>
        <v>0</v>
      </c>
      <c r="H334" s="254"/>
      <c r="I334" s="255">
        <f>ROUND(E334*H334,2)</f>
        <v>0</v>
      </c>
      <c r="J334" s="254"/>
      <c r="K334" s="255">
        <f>ROUND(E334*J334,2)</f>
        <v>0</v>
      </c>
      <c r="L334" s="255">
        <v>21</v>
      </c>
      <c r="M334" s="255">
        <f>G334*(1+L334/100)</f>
        <v>0</v>
      </c>
      <c r="N334" s="253">
        <v>0</v>
      </c>
      <c r="O334" s="253">
        <f>ROUND(E334*N334,2)</f>
        <v>0</v>
      </c>
      <c r="P334" s="253">
        <v>0</v>
      </c>
      <c r="Q334" s="253">
        <f>ROUND(E334*P334,2)</f>
        <v>0</v>
      </c>
      <c r="R334" s="255"/>
      <c r="S334" s="255" t="s">
        <v>187</v>
      </c>
      <c r="T334" s="256" t="s">
        <v>188</v>
      </c>
      <c r="U334" s="229">
        <v>0</v>
      </c>
      <c r="V334" s="229">
        <f>ROUND(E334*U334,2)</f>
        <v>0</v>
      </c>
      <c r="W334" s="229"/>
      <c r="X334" s="229" t="s">
        <v>130</v>
      </c>
      <c r="Y334" s="229" t="s">
        <v>131</v>
      </c>
      <c r="Z334" s="209"/>
      <c r="AA334" s="209"/>
      <c r="AB334" s="209"/>
      <c r="AC334" s="209"/>
      <c r="AD334" s="209"/>
      <c r="AE334" s="209"/>
      <c r="AF334" s="209"/>
      <c r="AG334" s="209" t="s">
        <v>132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">
      <c r="A335" s="250">
        <v>102</v>
      </c>
      <c r="B335" s="251" t="s">
        <v>420</v>
      </c>
      <c r="C335" s="263" t="s">
        <v>421</v>
      </c>
      <c r="D335" s="252" t="s">
        <v>195</v>
      </c>
      <c r="E335" s="253">
        <v>4</v>
      </c>
      <c r="F335" s="254"/>
      <c r="G335" s="255">
        <f>ROUND(E335*F335,2)</f>
        <v>0</v>
      </c>
      <c r="H335" s="254"/>
      <c r="I335" s="255">
        <f>ROUND(E335*H335,2)</f>
        <v>0</v>
      </c>
      <c r="J335" s="254"/>
      <c r="K335" s="255">
        <f>ROUND(E335*J335,2)</f>
        <v>0</v>
      </c>
      <c r="L335" s="255">
        <v>21</v>
      </c>
      <c r="M335" s="255">
        <f>G335*(1+L335/100)</f>
        <v>0</v>
      </c>
      <c r="N335" s="253">
        <v>2E-3</v>
      </c>
      <c r="O335" s="253">
        <f>ROUND(E335*N335,2)</f>
        <v>0.01</v>
      </c>
      <c r="P335" s="253">
        <v>0</v>
      </c>
      <c r="Q335" s="253">
        <f>ROUND(E335*P335,2)</f>
        <v>0</v>
      </c>
      <c r="R335" s="255" t="s">
        <v>261</v>
      </c>
      <c r="S335" s="255" t="s">
        <v>422</v>
      </c>
      <c r="T335" s="256" t="s">
        <v>188</v>
      </c>
      <c r="U335" s="229">
        <v>0</v>
      </c>
      <c r="V335" s="229">
        <f>ROUND(E335*U335,2)</f>
        <v>0</v>
      </c>
      <c r="W335" s="229"/>
      <c r="X335" s="229" t="s">
        <v>262</v>
      </c>
      <c r="Y335" s="229" t="s">
        <v>131</v>
      </c>
      <c r="Z335" s="209"/>
      <c r="AA335" s="209"/>
      <c r="AB335" s="209"/>
      <c r="AC335" s="209"/>
      <c r="AD335" s="209"/>
      <c r="AE335" s="209"/>
      <c r="AF335" s="209"/>
      <c r="AG335" s="209" t="s">
        <v>263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x14ac:dyDescent="0.2">
      <c r="A336" s="235" t="s">
        <v>124</v>
      </c>
      <c r="B336" s="236" t="s">
        <v>93</v>
      </c>
      <c r="C336" s="259" t="s">
        <v>94</v>
      </c>
      <c r="D336" s="237"/>
      <c r="E336" s="238"/>
      <c r="F336" s="239"/>
      <c r="G336" s="239">
        <f>SUMIF(AG337:AG346,"&lt;&gt;NOR",G337:G346)</f>
        <v>0</v>
      </c>
      <c r="H336" s="239"/>
      <c r="I336" s="239">
        <f>SUM(I337:I346)</f>
        <v>0</v>
      </c>
      <c r="J336" s="239"/>
      <c r="K336" s="239">
        <f>SUM(K337:K346)</f>
        <v>0</v>
      </c>
      <c r="L336" s="239"/>
      <c r="M336" s="239">
        <f>SUM(M337:M346)</f>
        <v>0</v>
      </c>
      <c r="N336" s="238"/>
      <c r="O336" s="238">
        <f>SUM(O337:O346)</f>
        <v>0</v>
      </c>
      <c r="P336" s="238"/>
      <c r="Q336" s="238">
        <f>SUM(Q337:Q346)</f>
        <v>0</v>
      </c>
      <c r="R336" s="239"/>
      <c r="S336" s="239"/>
      <c r="T336" s="240"/>
      <c r="U336" s="234"/>
      <c r="V336" s="234">
        <f>SUM(V337:V346)</f>
        <v>10.549999999999999</v>
      </c>
      <c r="W336" s="234"/>
      <c r="X336" s="234"/>
      <c r="Y336" s="234"/>
      <c r="AG336" t="s">
        <v>125</v>
      </c>
    </row>
    <row r="337" spans="1:60" outlineLevel="1" x14ac:dyDescent="0.2">
      <c r="A337" s="250">
        <v>103</v>
      </c>
      <c r="B337" s="251" t="s">
        <v>423</v>
      </c>
      <c r="C337" s="263" t="s">
        <v>424</v>
      </c>
      <c r="D337" s="252" t="s">
        <v>206</v>
      </c>
      <c r="E337" s="253">
        <v>2.41405</v>
      </c>
      <c r="F337" s="254"/>
      <c r="G337" s="255">
        <f>ROUND(E337*F337,2)</f>
        <v>0</v>
      </c>
      <c r="H337" s="254"/>
      <c r="I337" s="255">
        <f>ROUND(E337*H337,2)</f>
        <v>0</v>
      </c>
      <c r="J337" s="254"/>
      <c r="K337" s="255">
        <f>ROUND(E337*J337,2)</f>
        <v>0</v>
      </c>
      <c r="L337" s="255">
        <v>21</v>
      </c>
      <c r="M337" s="255">
        <f>G337*(1+L337/100)</f>
        <v>0</v>
      </c>
      <c r="N337" s="253">
        <v>0</v>
      </c>
      <c r="O337" s="253">
        <f>ROUND(E337*N337,2)</f>
        <v>0</v>
      </c>
      <c r="P337" s="253">
        <v>0</v>
      </c>
      <c r="Q337" s="253">
        <f>ROUND(E337*P337,2)</f>
        <v>0</v>
      </c>
      <c r="R337" s="255"/>
      <c r="S337" s="255" t="s">
        <v>129</v>
      </c>
      <c r="T337" s="256" t="s">
        <v>129</v>
      </c>
      <c r="U337" s="229">
        <v>0.26500000000000001</v>
      </c>
      <c r="V337" s="229">
        <f>ROUND(E337*U337,2)</f>
        <v>0.64</v>
      </c>
      <c r="W337" s="229"/>
      <c r="X337" s="229" t="s">
        <v>425</v>
      </c>
      <c r="Y337" s="229" t="s">
        <v>131</v>
      </c>
      <c r="Z337" s="209"/>
      <c r="AA337" s="209"/>
      <c r="AB337" s="209"/>
      <c r="AC337" s="209"/>
      <c r="AD337" s="209"/>
      <c r="AE337" s="209"/>
      <c r="AF337" s="209"/>
      <c r="AG337" s="209" t="s">
        <v>426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">
      <c r="A338" s="250">
        <v>104</v>
      </c>
      <c r="B338" s="251" t="s">
        <v>427</v>
      </c>
      <c r="C338" s="263" t="s">
        <v>428</v>
      </c>
      <c r="D338" s="252" t="s">
        <v>206</v>
      </c>
      <c r="E338" s="253">
        <v>2.41405</v>
      </c>
      <c r="F338" s="254"/>
      <c r="G338" s="255">
        <f>ROUND(E338*F338,2)</f>
        <v>0</v>
      </c>
      <c r="H338" s="254"/>
      <c r="I338" s="255">
        <f>ROUND(E338*H338,2)</f>
        <v>0</v>
      </c>
      <c r="J338" s="254"/>
      <c r="K338" s="255">
        <f>ROUND(E338*J338,2)</f>
        <v>0</v>
      </c>
      <c r="L338" s="255">
        <v>21</v>
      </c>
      <c r="M338" s="255">
        <f>G338*(1+L338/100)</f>
        <v>0</v>
      </c>
      <c r="N338" s="253">
        <v>0</v>
      </c>
      <c r="O338" s="253">
        <f>ROUND(E338*N338,2)</f>
        <v>0</v>
      </c>
      <c r="P338" s="253">
        <v>0</v>
      </c>
      <c r="Q338" s="253">
        <f>ROUND(E338*P338,2)</f>
        <v>0</v>
      </c>
      <c r="R338" s="255"/>
      <c r="S338" s="255" t="s">
        <v>129</v>
      </c>
      <c r="T338" s="256" t="s">
        <v>129</v>
      </c>
      <c r="U338" s="229">
        <v>2.0089999999999999</v>
      </c>
      <c r="V338" s="229">
        <f>ROUND(E338*U338,2)</f>
        <v>4.8499999999999996</v>
      </c>
      <c r="W338" s="229"/>
      <c r="X338" s="229" t="s">
        <v>425</v>
      </c>
      <c r="Y338" s="229" t="s">
        <v>131</v>
      </c>
      <c r="Z338" s="209"/>
      <c r="AA338" s="209"/>
      <c r="AB338" s="209"/>
      <c r="AC338" s="209"/>
      <c r="AD338" s="209"/>
      <c r="AE338" s="209"/>
      <c r="AF338" s="209"/>
      <c r="AG338" s="209" t="s">
        <v>426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">
      <c r="A339" s="242">
        <v>105</v>
      </c>
      <c r="B339" s="243" t="s">
        <v>429</v>
      </c>
      <c r="C339" s="260" t="s">
        <v>430</v>
      </c>
      <c r="D339" s="244" t="s">
        <v>206</v>
      </c>
      <c r="E339" s="245">
        <v>2.41405</v>
      </c>
      <c r="F339" s="246"/>
      <c r="G339" s="247">
        <f>ROUND(E339*F339,2)</f>
        <v>0</v>
      </c>
      <c r="H339" s="246"/>
      <c r="I339" s="247">
        <f>ROUND(E339*H339,2)</f>
        <v>0</v>
      </c>
      <c r="J339" s="246"/>
      <c r="K339" s="247">
        <f>ROUND(E339*J339,2)</f>
        <v>0</v>
      </c>
      <c r="L339" s="247">
        <v>21</v>
      </c>
      <c r="M339" s="247">
        <f>G339*(1+L339/100)</f>
        <v>0</v>
      </c>
      <c r="N339" s="245">
        <v>0</v>
      </c>
      <c r="O339" s="245">
        <f>ROUND(E339*N339,2)</f>
        <v>0</v>
      </c>
      <c r="P339" s="245">
        <v>0</v>
      </c>
      <c r="Q339" s="245">
        <f>ROUND(E339*P339,2)</f>
        <v>0</v>
      </c>
      <c r="R339" s="247"/>
      <c r="S339" s="247" t="s">
        <v>129</v>
      </c>
      <c r="T339" s="248" t="s">
        <v>129</v>
      </c>
      <c r="U339" s="229">
        <v>0.98</v>
      </c>
      <c r="V339" s="229">
        <f>ROUND(E339*U339,2)</f>
        <v>2.37</v>
      </c>
      <c r="W339" s="229"/>
      <c r="X339" s="229" t="s">
        <v>425</v>
      </c>
      <c r="Y339" s="229" t="s">
        <v>131</v>
      </c>
      <c r="Z339" s="209"/>
      <c r="AA339" s="209"/>
      <c r="AB339" s="209"/>
      <c r="AC339" s="209"/>
      <c r="AD339" s="209"/>
      <c r="AE339" s="209"/>
      <c r="AF339" s="209"/>
      <c r="AG339" s="209" t="s">
        <v>426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2" x14ac:dyDescent="0.2">
      <c r="A340" s="226"/>
      <c r="B340" s="227"/>
      <c r="C340" s="262" t="s">
        <v>431</v>
      </c>
      <c r="D340" s="249"/>
      <c r="E340" s="249"/>
      <c r="F340" s="249"/>
      <c r="G340" s="249"/>
      <c r="H340" s="229"/>
      <c r="I340" s="229"/>
      <c r="J340" s="229"/>
      <c r="K340" s="229"/>
      <c r="L340" s="229"/>
      <c r="M340" s="229"/>
      <c r="N340" s="228"/>
      <c r="O340" s="228"/>
      <c r="P340" s="228"/>
      <c r="Q340" s="228"/>
      <c r="R340" s="229"/>
      <c r="S340" s="229"/>
      <c r="T340" s="229"/>
      <c r="U340" s="229"/>
      <c r="V340" s="229"/>
      <c r="W340" s="229"/>
      <c r="X340" s="229"/>
      <c r="Y340" s="229"/>
      <c r="Z340" s="209"/>
      <c r="AA340" s="209"/>
      <c r="AB340" s="209"/>
      <c r="AC340" s="209"/>
      <c r="AD340" s="209"/>
      <c r="AE340" s="209"/>
      <c r="AF340" s="209"/>
      <c r="AG340" s="209" t="s">
        <v>140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">
      <c r="A341" s="250">
        <v>106</v>
      </c>
      <c r="B341" s="251" t="s">
        <v>432</v>
      </c>
      <c r="C341" s="263" t="s">
        <v>433</v>
      </c>
      <c r="D341" s="252" t="s">
        <v>206</v>
      </c>
      <c r="E341" s="253">
        <v>16.898330000000001</v>
      </c>
      <c r="F341" s="254"/>
      <c r="G341" s="255">
        <f>ROUND(E341*F341,2)</f>
        <v>0</v>
      </c>
      <c r="H341" s="254"/>
      <c r="I341" s="255">
        <f>ROUND(E341*H341,2)</f>
        <v>0</v>
      </c>
      <c r="J341" s="254"/>
      <c r="K341" s="255">
        <f>ROUND(E341*J341,2)</f>
        <v>0</v>
      </c>
      <c r="L341" s="255">
        <v>21</v>
      </c>
      <c r="M341" s="255">
        <f>G341*(1+L341/100)</f>
        <v>0</v>
      </c>
      <c r="N341" s="253">
        <v>0</v>
      </c>
      <c r="O341" s="253">
        <f>ROUND(E341*N341,2)</f>
        <v>0</v>
      </c>
      <c r="P341" s="253">
        <v>0</v>
      </c>
      <c r="Q341" s="253">
        <f>ROUND(E341*P341,2)</f>
        <v>0</v>
      </c>
      <c r="R341" s="255"/>
      <c r="S341" s="255" t="s">
        <v>129</v>
      </c>
      <c r="T341" s="256" t="s">
        <v>129</v>
      </c>
      <c r="U341" s="229">
        <v>0</v>
      </c>
      <c r="V341" s="229">
        <f>ROUND(E341*U341,2)</f>
        <v>0</v>
      </c>
      <c r="W341" s="229"/>
      <c r="X341" s="229" t="s">
        <v>425</v>
      </c>
      <c r="Y341" s="229" t="s">
        <v>131</v>
      </c>
      <c r="Z341" s="209"/>
      <c r="AA341" s="209"/>
      <c r="AB341" s="209"/>
      <c r="AC341" s="209"/>
      <c r="AD341" s="209"/>
      <c r="AE341" s="209"/>
      <c r="AF341" s="209"/>
      <c r="AG341" s="209" t="s">
        <v>426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ht="22.5" outlineLevel="1" x14ac:dyDescent="0.2">
      <c r="A342" s="242">
        <v>107</v>
      </c>
      <c r="B342" s="243" t="s">
        <v>434</v>
      </c>
      <c r="C342" s="260" t="s">
        <v>435</v>
      </c>
      <c r="D342" s="244" t="s">
        <v>206</v>
      </c>
      <c r="E342" s="245">
        <v>2.41405</v>
      </c>
      <c r="F342" s="246"/>
      <c r="G342" s="247">
        <f>ROUND(E342*F342,2)</f>
        <v>0</v>
      </c>
      <c r="H342" s="246"/>
      <c r="I342" s="247">
        <f>ROUND(E342*H342,2)</f>
        <v>0</v>
      </c>
      <c r="J342" s="246"/>
      <c r="K342" s="247">
        <f>ROUND(E342*J342,2)</f>
        <v>0</v>
      </c>
      <c r="L342" s="247">
        <v>21</v>
      </c>
      <c r="M342" s="247">
        <f>G342*(1+L342/100)</f>
        <v>0</v>
      </c>
      <c r="N342" s="245">
        <v>0</v>
      </c>
      <c r="O342" s="245">
        <f>ROUND(E342*N342,2)</f>
        <v>0</v>
      </c>
      <c r="P342" s="245">
        <v>0</v>
      </c>
      <c r="Q342" s="245">
        <f>ROUND(E342*P342,2)</f>
        <v>0</v>
      </c>
      <c r="R342" s="247"/>
      <c r="S342" s="247" t="s">
        <v>129</v>
      </c>
      <c r="T342" s="248" t="s">
        <v>129</v>
      </c>
      <c r="U342" s="229">
        <v>0</v>
      </c>
      <c r="V342" s="229">
        <f>ROUND(E342*U342,2)</f>
        <v>0</v>
      </c>
      <c r="W342" s="229"/>
      <c r="X342" s="229" t="s">
        <v>425</v>
      </c>
      <c r="Y342" s="229" t="s">
        <v>131</v>
      </c>
      <c r="Z342" s="209"/>
      <c r="AA342" s="209"/>
      <c r="AB342" s="209"/>
      <c r="AC342" s="209"/>
      <c r="AD342" s="209"/>
      <c r="AE342" s="209"/>
      <c r="AF342" s="209"/>
      <c r="AG342" s="209" t="s">
        <v>426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2" x14ac:dyDescent="0.2">
      <c r="A343" s="226"/>
      <c r="B343" s="227"/>
      <c r="C343" s="262" t="s">
        <v>436</v>
      </c>
      <c r="D343" s="249"/>
      <c r="E343" s="249"/>
      <c r="F343" s="249"/>
      <c r="G343" s="249"/>
      <c r="H343" s="229"/>
      <c r="I343" s="229"/>
      <c r="J343" s="229"/>
      <c r="K343" s="229"/>
      <c r="L343" s="229"/>
      <c r="M343" s="229"/>
      <c r="N343" s="228"/>
      <c r="O343" s="228"/>
      <c r="P343" s="228"/>
      <c r="Q343" s="228"/>
      <c r="R343" s="229"/>
      <c r="S343" s="229"/>
      <c r="T343" s="229"/>
      <c r="U343" s="229"/>
      <c r="V343" s="229"/>
      <c r="W343" s="229"/>
      <c r="X343" s="229"/>
      <c r="Y343" s="229"/>
      <c r="Z343" s="209"/>
      <c r="AA343" s="209"/>
      <c r="AB343" s="209"/>
      <c r="AC343" s="209"/>
      <c r="AD343" s="209"/>
      <c r="AE343" s="209"/>
      <c r="AF343" s="209"/>
      <c r="AG343" s="209" t="s">
        <v>140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">
      <c r="A344" s="242">
        <v>108</v>
      </c>
      <c r="B344" s="243" t="s">
        <v>437</v>
      </c>
      <c r="C344" s="260" t="s">
        <v>438</v>
      </c>
      <c r="D344" s="244" t="s">
        <v>206</v>
      </c>
      <c r="E344" s="245">
        <v>2.41405</v>
      </c>
      <c r="F344" s="246"/>
      <c r="G344" s="247">
        <f>ROUND(E344*F344,2)</f>
        <v>0</v>
      </c>
      <c r="H344" s="246"/>
      <c r="I344" s="247">
        <f>ROUND(E344*H344,2)</f>
        <v>0</v>
      </c>
      <c r="J344" s="246"/>
      <c r="K344" s="247">
        <f>ROUND(E344*J344,2)</f>
        <v>0</v>
      </c>
      <c r="L344" s="247">
        <v>21</v>
      </c>
      <c r="M344" s="247">
        <f>G344*(1+L344/100)</f>
        <v>0</v>
      </c>
      <c r="N344" s="245">
        <v>0</v>
      </c>
      <c r="O344" s="245">
        <f>ROUND(E344*N344,2)</f>
        <v>0</v>
      </c>
      <c r="P344" s="245">
        <v>0</v>
      </c>
      <c r="Q344" s="245">
        <f>ROUND(E344*P344,2)</f>
        <v>0</v>
      </c>
      <c r="R344" s="247"/>
      <c r="S344" s="247" t="s">
        <v>129</v>
      </c>
      <c r="T344" s="248" t="s">
        <v>129</v>
      </c>
      <c r="U344" s="229">
        <v>0.752</v>
      </c>
      <c r="V344" s="229">
        <f>ROUND(E344*U344,2)</f>
        <v>1.82</v>
      </c>
      <c r="W344" s="229"/>
      <c r="X344" s="229" t="s">
        <v>425</v>
      </c>
      <c r="Y344" s="229" t="s">
        <v>131</v>
      </c>
      <c r="Z344" s="209"/>
      <c r="AA344" s="209"/>
      <c r="AB344" s="209"/>
      <c r="AC344" s="209"/>
      <c r="AD344" s="209"/>
      <c r="AE344" s="209"/>
      <c r="AF344" s="209"/>
      <c r="AG344" s="209" t="s">
        <v>426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ht="22.5" outlineLevel="2" x14ac:dyDescent="0.2">
      <c r="A345" s="226"/>
      <c r="B345" s="227"/>
      <c r="C345" s="262" t="s">
        <v>439</v>
      </c>
      <c r="D345" s="249"/>
      <c r="E345" s="249"/>
      <c r="F345" s="249"/>
      <c r="G345" s="249"/>
      <c r="H345" s="229"/>
      <c r="I345" s="229"/>
      <c r="J345" s="229"/>
      <c r="K345" s="229"/>
      <c r="L345" s="229"/>
      <c r="M345" s="229"/>
      <c r="N345" s="228"/>
      <c r="O345" s="228"/>
      <c r="P345" s="228"/>
      <c r="Q345" s="228"/>
      <c r="R345" s="229"/>
      <c r="S345" s="229"/>
      <c r="T345" s="229"/>
      <c r="U345" s="229"/>
      <c r="V345" s="229"/>
      <c r="W345" s="229"/>
      <c r="X345" s="229"/>
      <c r="Y345" s="229"/>
      <c r="Z345" s="209"/>
      <c r="AA345" s="209"/>
      <c r="AB345" s="209"/>
      <c r="AC345" s="209"/>
      <c r="AD345" s="209"/>
      <c r="AE345" s="209"/>
      <c r="AF345" s="209"/>
      <c r="AG345" s="209" t="s">
        <v>140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58" t="str">
        <f>C345</f>
        <v>S naložením suti nebo vybouraných hmot do dopravního prostředku a na jejich vyložením, popřípadě přeložením na normální dopravní prostředek.</v>
      </c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">
      <c r="A346" s="242">
        <v>109</v>
      </c>
      <c r="B346" s="243" t="s">
        <v>440</v>
      </c>
      <c r="C346" s="260" t="s">
        <v>441</v>
      </c>
      <c r="D346" s="244" t="s">
        <v>206</v>
      </c>
      <c r="E346" s="245">
        <v>2.41405</v>
      </c>
      <c r="F346" s="246"/>
      <c r="G346" s="247">
        <f>ROUND(E346*F346,2)</f>
        <v>0</v>
      </c>
      <c r="H346" s="246"/>
      <c r="I346" s="247">
        <f>ROUND(E346*H346,2)</f>
        <v>0</v>
      </c>
      <c r="J346" s="246"/>
      <c r="K346" s="247">
        <f>ROUND(E346*J346,2)</f>
        <v>0</v>
      </c>
      <c r="L346" s="247">
        <v>21</v>
      </c>
      <c r="M346" s="247">
        <f>G346*(1+L346/100)</f>
        <v>0</v>
      </c>
      <c r="N346" s="245">
        <v>0</v>
      </c>
      <c r="O346" s="245">
        <f>ROUND(E346*N346,2)</f>
        <v>0</v>
      </c>
      <c r="P346" s="245">
        <v>0</v>
      </c>
      <c r="Q346" s="245">
        <f>ROUND(E346*P346,2)</f>
        <v>0</v>
      </c>
      <c r="R346" s="247"/>
      <c r="S346" s="247" t="s">
        <v>129</v>
      </c>
      <c r="T346" s="248" t="s">
        <v>129</v>
      </c>
      <c r="U346" s="229">
        <v>0.36</v>
      </c>
      <c r="V346" s="229">
        <f>ROUND(E346*U346,2)</f>
        <v>0.87</v>
      </c>
      <c r="W346" s="229"/>
      <c r="X346" s="229" t="s">
        <v>425</v>
      </c>
      <c r="Y346" s="229" t="s">
        <v>131</v>
      </c>
      <c r="Z346" s="209"/>
      <c r="AA346" s="209"/>
      <c r="AB346" s="209"/>
      <c r="AC346" s="209"/>
      <c r="AD346" s="209"/>
      <c r="AE346" s="209"/>
      <c r="AF346" s="209"/>
      <c r="AG346" s="209" t="s">
        <v>426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x14ac:dyDescent="0.2">
      <c r="A347" s="3"/>
      <c r="B347" s="4"/>
      <c r="C347" s="266"/>
      <c r="D347" s="6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AE347">
        <v>12</v>
      </c>
      <c r="AF347">
        <v>21</v>
      </c>
      <c r="AG347" t="s">
        <v>110</v>
      </c>
    </row>
    <row r="348" spans="1:60" x14ac:dyDescent="0.2">
      <c r="A348" s="212"/>
      <c r="B348" s="213" t="s">
        <v>31</v>
      </c>
      <c r="C348" s="267"/>
      <c r="D348" s="214"/>
      <c r="E348" s="215"/>
      <c r="F348" s="215"/>
      <c r="G348" s="241">
        <f>G8+G13+G70+G77+G79+G87+G111+G113+G143+G152+G169+G201+G203+G206+G211+G216+G231+G249+G272+G328+G336</f>
        <v>0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AE348">
        <f>SUMIF(L7:L346,AE347,G7:G346)</f>
        <v>0</v>
      </c>
      <c r="AF348">
        <f>SUMIF(L7:L346,AF347,G7:G346)</f>
        <v>0</v>
      </c>
      <c r="AG348" t="s">
        <v>442</v>
      </c>
    </row>
    <row r="349" spans="1:60" x14ac:dyDescent="0.2">
      <c r="A349" s="3"/>
      <c r="B349" s="4"/>
      <c r="C349" s="266"/>
      <c r="D349" s="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60" x14ac:dyDescent="0.2">
      <c r="A350" s="3"/>
      <c r="B350" s="4"/>
      <c r="C350" s="266"/>
      <c r="D350" s="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60" x14ac:dyDescent="0.2">
      <c r="A351" s="216" t="s">
        <v>443</v>
      </c>
      <c r="B351" s="216"/>
      <c r="C351" s="268"/>
      <c r="D351" s="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60" x14ac:dyDescent="0.2">
      <c r="A352" s="217"/>
      <c r="B352" s="218"/>
      <c r="C352" s="269"/>
      <c r="D352" s="218"/>
      <c r="E352" s="218"/>
      <c r="F352" s="218"/>
      <c r="G352" s="21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AG352" t="s">
        <v>444</v>
      </c>
    </row>
    <row r="353" spans="1:33" x14ac:dyDescent="0.2">
      <c r="A353" s="220"/>
      <c r="B353" s="221"/>
      <c r="C353" s="270"/>
      <c r="D353" s="221"/>
      <c r="E353" s="221"/>
      <c r="F353" s="221"/>
      <c r="G353" s="22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33" x14ac:dyDescent="0.2">
      <c r="A354" s="220"/>
      <c r="B354" s="221"/>
      <c r="C354" s="270"/>
      <c r="D354" s="221"/>
      <c r="E354" s="221"/>
      <c r="F354" s="221"/>
      <c r="G354" s="22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33" x14ac:dyDescent="0.2">
      <c r="A355" s="220"/>
      <c r="B355" s="221"/>
      <c r="C355" s="270"/>
      <c r="D355" s="221"/>
      <c r="E355" s="221"/>
      <c r="F355" s="221"/>
      <c r="G355" s="22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33" x14ac:dyDescent="0.2">
      <c r="A356" s="223"/>
      <c r="B356" s="224"/>
      <c r="C356" s="271"/>
      <c r="D356" s="224"/>
      <c r="E356" s="224"/>
      <c r="F356" s="224"/>
      <c r="G356" s="22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33" x14ac:dyDescent="0.2">
      <c r="A357" s="3"/>
      <c r="B357" s="4"/>
      <c r="C357" s="266"/>
      <c r="D357" s="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33" x14ac:dyDescent="0.2">
      <c r="C358" s="272"/>
      <c r="D358" s="10"/>
      <c r="AG358" t="s">
        <v>445</v>
      </c>
    </row>
    <row r="359" spans="1:33" x14ac:dyDescent="0.2">
      <c r="D359" s="10"/>
    </row>
    <row r="360" spans="1:33" x14ac:dyDescent="0.2">
      <c r="D360" s="10"/>
    </row>
    <row r="361" spans="1:33" x14ac:dyDescent="0.2">
      <c r="D361" s="10"/>
    </row>
    <row r="362" spans="1:33" x14ac:dyDescent="0.2">
      <c r="D362" s="10"/>
    </row>
    <row r="363" spans="1:33" x14ac:dyDescent="0.2">
      <c r="D363" s="10"/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4">
    <mergeCell ref="C343:G343"/>
    <mergeCell ref="C345:G345"/>
    <mergeCell ref="C182:G182"/>
    <mergeCell ref="C221:G221"/>
    <mergeCell ref="C222:G222"/>
    <mergeCell ref="C223:G223"/>
    <mergeCell ref="C224:G224"/>
    <mergeCell ref="C340:G340"/>
    <mergeCell ref="C147:G147"/>
    <mergeCell ref="C154:G154"/>
    <mergeCell ref="C155:G155"/>
    <mergeCell ref="C157:G157"/>
    <mergeCell ref="C163:G163"/>
    <mergeCell ref="C165:G165"/>
    <mergeCell ref="A1:G1"/>
    <mergeCell ref="C2:G2"/>
    <mergeCell ref="C3:G3"/>
    <mergeCell ref="C4:G4"/>
    <mergeCell ref="A351:C351"/>
    <mergeCell ref="A352:G356"/>
    <mergeCell ref="C15:G15"/>
    <mergeCell ref="C40:G40"/>
    <mergeCell ref="C115:G115"/>
    <mergeCell ref="C145:G145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EB17-FFB1-4260-A981-B8D467A8ABF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38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98</v>
      </c>
    </row>
    <row r="2" spans="1:60" ht="24.95" customHeight="1" x14ac:dyDescent="0.2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99</v>
      </c>
    </row>
    <row r="3" spans="1:60" ht="24.95" customHeight="1" x14ac:dyDescent="0.2">
      <c r="A3" s="195" t="s">
        <v>9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99</v>
      </c>
      <c r="AG3" t="s">
        <v>100</v>
      </c>
    </row>
    <row r="4" spans="1:60" ht="24.95" customHeight="1" x14ac:dyDescent="0.2">
      <c r="A4" s="199" t="s">
        <v>10</v>
      </c>
      <c r="B4" s="200" t="s">
        <v>41</v>
      </c>
      <c r="C4" s="201" t="s">
        <v>46</v>
      </c>
      <c r="D4" s="202"/>
      <c r="E4" s="202"/>
      <c r="F4" s="202"/>
      <c r="G4" s="203"/>
      <c r="AG4" t="s">
        <v>101</v>
      </c>
    </row>
    <row r="5" spans="1:60" x14ac:dyDescent="0.2">
      <c r="D5" s="10"/>
    </row>
    <row r="6" spans="1:60" ht="38.25" x14ac:dyDescent="0.2">
      <c r="A6" s="205" t="s">
        <v>102</v>
      </c>
      <c r="B6" s="207" t="s">
        <v>103</v>
      </c>
      <c r="C6" s="207" t="s">
        <v>104</v>
      </c>
      <c r="D6" s="206" t="s">
        <v>105</v>
      </c>
      <c r="E6" s="205" t="s">
        <v>106</v>
      </c>
      <c r="F6" s="204" t="s">
        <v>107</v>
      </c>
      <c r="G6" s="205" t="s">
        <v>31</v>
      </c>
      <c r="H6" s="208" t="s">
        <v>32</v>
      </c>
      <c r="I6" s="208" t="s">
        <v>108</v>
      </c>
      <c r="J6" s="208" t="s">
        <v>33</v>
      </c>
      <c r="K6" s="208" t="s">
        <v>109</v>
      </c>
      <c r="L6" s="208" t="s">
        <v>110</v>
      </c>
      <c r="M6" s="208" t="s">
        <v>111</v>
      </c>
      <c r="N6" s="208" t="s">
        <v>112</v>
      </c>
      <c r="O6" s="208" t="s">
        <v>113</v>
      </c>
      <c r="P6" s="208" t="s">
        <v>114</v>
      </c>
      <c r="Q6" s="208" t="s">
        <v>115</v>
      </c>
      <c r="R6" s="208" t="s">
        <v>116</v>
      </c>
      <c r="S6" s="208" t="s">
        <v>117</v>
      </c>
      <c r="T6" s="208" t="s">
        <v>118</v>
      </c>
      <c r="U6" s="208" t="s">
        <v>119</v>
      </c>
      <c r="V6" s="208" t="s">
        <v>120</v>
      </c>
      <c r="W6" s="208" t="s">
        <v>121</v>
      </c>
      <c r="X6" s="208" t="s">
        <v>122</v>
      </c>
      <c r="Y6" s="208" t="s">
        <v>123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35" t="s">
        <v>124</v>
      </c>
      <c r="B8" s="236" t="s">
        <v>53</v>
      </c>
      <c r="C8" s="259" t="s">
        <v>54</v>
      </c>
      <c r="D8" s="237"/>
      <c r="E8" s="238"/>
      <c r="F8" s="239"/>
      <c r="G8" s="239">
        <f>SUMIF(AG9:AG12,"&lt;&gt;NOR",G9:G12)</f>
        <v>0</v>
      </c>
      <c r="H8" s="239"/>
      <c r="I8" s="239">
        <f>SUM(I9:I12)</f>
        <v>0</v>
      </c>
      <c r="J8" s="239"/>
      <c r="K8" s="239">
        <f>SUM(K9:K12)</f>
        <v>0</v>
      </c>
      <c r="L8" s="239"/>
      <c r="M8" s="239">
        <f>SUM(M9:M12)</f>
        <v>0</v>
      </c>
      <c r="N8" s="238"/>
      <c r="O8" s="238">
        <f>SUM(O9:O12)</f>
        <v>0.44</v>
      </c>
      <c r="P8" s="238"/>
      <c r="Q8" s="238">
        <f>SUM(Q9:Q12)</f>
        <v>0</v>
      </c>
      <c r="R8" s="239"/>
      <c r="S8" s="239"/>
      <c r="T8" s="240"/>
      <c r="U8" s="234"/>
      <c r="V8" s="234">
        <f>SUM(V9:V12)</f>
        <v>1.95</v>
      </c>
      <c r="W8" s="234"/>
      <c r="X8" s="234"/>
      <c r="Y8" s="234"/>
      <c r="AG8" t="s">
        <v>125</v>
      </c>
    </row>
    <row r="9" spans="1:60" outlineLevel="1" x14ac:dyDescent="0.2">
      <c r="A9" s="242">
        <v>1</v>
      </c>
      <c r="B9" s="243" t="s">
        <v>126</v>
      </c>
      <c r="C9" s="260" t="s">
        <v>127</v>
      </c>
      <c r="D9" s="244" t="s">
        <v>128</v>
      </c>
      <c r="E9" s="245">
        <v>2.7749999999999999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0.15931000000000001</v>
      </c>
      <c r="O9" s="245">
        <f>ROUND(E9*N9,2)</f>
        <v>0.44</v>
      </c>
      <c r="P9" s="245">
        <v>0</v>
      </c>
      <c r="Q9" s="245">
        <f>ROUND(E9*P9,2)</f>
        <v>0</v>
      </c>
      <c r="R9" s="247"/>
      <c r="S9" s="247" t="s">
        <v>129</v>
      </c>
      <c r="T9" s="248" t="s">
        <v>129</v>
      </c>
      <c r="U9" s="229">
        <v>0.70399999999999996</v>
      </c>
      <c r="V9" s="229">
        <f>ROUND(E9*U9,2)</f>
        <v>1.95</v>
      </c>
      <c r="W9" s="229"/>
      <c r="X9" s="229" t="s">
        <v>130</v>
      </c>
      <c r="Y9" s="229" t="s">
        <v>131</v>
      </c>
      <c r="Z9" s="209"/>
      <c r="AA9" s="209"/>
      <c r="AB9" s="209"/>
      <c r="AC9" s="209"/>
      <c r="AD9" s="209"/>
      <c r="AE9" s="209"/>
      <c r="AF9" s="209"/>
      <c r="AG9" s="209" t="s">
        <v>132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26"/>
      <c r="B10" s="227"/>
      <c r="C10" s="261" t="s">
        <v>133</v>
      </c>
      <c r="D10" s="230"/>
      <c r="E10" s="231"/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09"/>
      <c r="AA10" s="209"/>
      <c r="AB10" s="209"/>
      <c r="AC10" s="209"/>
      <c r="AD10" s="209"/>
      <c r="AE10" s="209"/>
      <c r="AF10" s="209"/>
      <c r="AG10" s="209" t="s">
        <v>134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">
      <c r="A11" s="226"/>
      <c r="B11" s="227"/>
      <c r="C11" s="261" t="s">
        <v>446</v>
      </c>
      <c r="D11" s="230"/>
      <c r="E11" s="231">
        <v>1.39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09"/>
      <c r="AA11" s="209"/>
      <c r="AB11" s="209"/>
      <c r="AC11" s="209"/>
      <c r="AD11" s="209"/>
      <c r="AE11" s="209"/>
      <c r="AF11" s="209"/>
      <c r="AG11" s="209" t="s">
        <v>134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">
      <c r="A12" s="226"/>
      <c r="B12" s="227"/>
      <c r="C12" s="261" t="s">
        <v>447</v>
      </c>
      <c r="D12" s="230"/>
      <c r="E12" s="231">
        <v>1.39</v>
      </c>
      <c r="F12" s="229"/>
      <c r="G12" s="229"/>
      <c r="H12" s="229"/>
      <c r="I12" s="229"/>
      <c r="J12" s="229"/>
      <c r="K12" s="229"/>
      <c r="L12" s="229"/>
      <c r="M12" s="229"/>
      <c r="N12" s="228"/>
      <c r="O12" s="228"/>
      <c r="P12" s="228"/>
      <c r="Q12" s="228"/>
      <c r="R12" s="229"/>
      <c r="S12" s="229"/>
      <c r="T12" s="229"/>
      <c r="U12" s="229"/>
      <c r="V12" s="229"/>
      <c r="W12" s="229"/>
      <c r="X12" s="229"/>
      <c r="Y12" s="229"/>
      <c r="Z12" s="209"/>
      <c r="AA12" s="209"/>
      <c r="AB12" s="209"/>
      <c r="AC12" s="209"/>
      <c r="AD12" s="209"/>
      <c r="AE12" s="209"/>
      <c r="AF12" s="209"/>
      <c r="AG12" s="209" t="s">
        <v>134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x14ac:dyDescent="0.2">
      <c r="A13" s="235" t="s">
        <v>124</v>
      </c>
      <c r="B13" s="236" t="s">
        <v>55</v>
      </c>
      <c r="C13" s="259" t="s">
        <v>56</v>
      </c>
      <c r="D13" s="237"/>
      <c r="E13" s="238"/>
      <c r="F13" s="239"/>
      <c r="G13" s="239">
        <f>SUMIF(AG14:AG69,"&lt;&gt;NOR",G14:G69)</f>
        <v>0</v>
      </c>
      <c r="H13" s="239"/>
      <c r="I13" s="239">
        <f>SUM(I14:I69)</f>
        <v>0</v>
      </c>
      <c r="J13" s="239"/>
      <c r="K13" s="239">
        <f>SUM(K14:K69)</f>
        <v>0</v>
      </c>
      <c r="L13" s="239"/>
      <c r="M13" s="239">
        <f>SUM(M14:M69)</f>
        <v>0</v>
      </c>
      <c r="N13" s="238"/>
      <c r="O13" s="238">
        <f>SUM(O14:O69)</f>
        <v>1.1399999999999999</v>
      </c>
      <c r="P13" s="238"/>
      <c r="Q13" s="238">
        <f>SUM(Q14:Q69)</f>
        <v>0</v>
      </c>
      <c r="R13" s="239"/>
      <c r="S13" s="239"/>
      <c r="T13" s="240"/>
      <c r="U13" s="234"/>
      <c r="V13" s="234">
        <f>SUM(V14:V69)</f>
        <v>28.84</v>
      </c>
      <c r="W13" s="234"/>
      <c r="X13" s="234"/>
      <c r="Y13" s="234"/>
      <c r="AG13" t="s">
        <v>125</v>
      </c>
    </row>
    <row r="14" spans="1:60" outlineLevel="1" x14ac:dyDescent="0.2">
      <c r="A14" s="242">
        <v>2</v>
      </c>
      <c r="B14" s="243" t="s">
        <v>137</v>
      </c>
      <c r="C14" s="260" t="s">
        <v>138</v>
      </c>
      <c r="D14" s="244" t="s">
        <v>128</v>
      </c>
      <c r="E14" s="245">
        <v>6.4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5.7400000000000003E-3</v>
      </c>
      <c r="O14" s="245">
        <f>ROUND(E14*N14,2)</f>
        <v>0.04</v>
      </c>
      <c r="P14" s="245">
        <v>0</v>
      </c>
      <c r="Q14" s="245">
        <f>ROUND(E14*P14,2)</f>
        <v>0</v>
      </c>
      <c r="R14" s="247"/>
      <c r="S14" s="247" t="s">
        <v>129</v>
      </c>
      <c r="T14" s="248" t="s">
        <v>129</v>
      </c>
      <c r="U14" s="229">
        <v>0.18984999999999999</v>
      </c>
      <c r="V14" s="229">
        <f>ROUND(E14*U14,2)</f>
        <v>1.22</v>
      </c>
      <c r="W14" s="229"/>
      <c r="X14" s="229" t="s">
        <v>130</v>
      </c>
      <c r="Y14" s="229" t="s">
        <v>131</v>
      </c>
      <c r="Z14" s="209"/>
      <c r="AA14" s="209"/>
      <c r="AB14" s="209"/>
      <c r="AC14" s="209"/>
      <c r="AD14" s="209"/>
      <c r="AE14" s="209"/>
      <c r="AF14" s="209"/>
      <c r="AG14" s="209" t="s">
        <v>132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2" x14ac:dyDescent="0.2">
      <c r="A15" s="226"/>
      <c r="B15" s="227"/>
      <c r="C15" s="262" t="s">
        <v>139</v>
      </c>
      <c r="D15" s="249"/>
      <c r="E15" s="249"/>
      <c r="F15" s="249"/>
      <c r="G15" s="24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09"/>
      <c r="AA15" s="209"/>
      <c r="AB15" s="209"/>
      <c r="AC15" s="209"/>
      <c r="AD15" s="209"/>
      <c r="AE15" s="209"/>
      <c r="AF15" s="209"/>
      <c r="AG15" s="209" t="s">
        <v>140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">
      <c r="A16" s="226"/>
      <c r="B16" s="227"/>
      <c r="C16" s="261" t="s">
        <v>448</v>
      </c>
      <c r="D16" s="230"/>
      <c r="E16" s="231">
        <v>1.7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09"/>
      <c r="AA16" s="209"/>
      <c r="AB16" s="209"/>
      <c r="AC16" s="209"/>
      <c r="AD16" s="209"/>
      <c r="AE16" s="209"/>
      <c r="AF16" s="209"/>
      <c r="AG16" s="209" t="s">
        <v>134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">
      <c r="A17" s="226"/>
      <c r="B17" s="227"/>
      <c r="C17" s="261" t="s">
        <v>449</v>
      </c>
      <c r="D17" s="230"/>
      <c r="E17" s="231">
        <v>1.5</v>
      </c>
      <c r="F17" s="229"/>
      <c r="G17" s="229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09"/>
      <c r="AA17" s="209"/>
      <c r="AB17" s="209"/>
      <c r="AC17" s="209"/>
      <c r="AD17" s="209"/>
      <c r="AE17" s="209"/>
      <c r="AF17" s="209"/>
      <c r="AG17" s="209" t="s">
        <v>134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">
      <c r="A18" s="226"/>
      <c r="B18" s="227"/>
      <c r="C18" s="261" t="s">
        <v>450</v>
      </c>
      <c r="D18" s="230"/>
      <c r="E18" s="231">
        <v>1.7</v>
      </c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09"/>
      <c r="AA18" s="209"/>
      <c r="AB18" s="209"/>
      <c r="AC18" s="209"/>
      <c r="AD18" s="209"/>
      <c r="AE18" s="209"/>
      <c r="AF18" s="209"/>
      <c r="AG18" s="209" t="s">
        <v>134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">
      <c r="A19" s="226"/>
      <c r="B19" s="227"/>
      <c r="C19" s="261" t="s">
        <v>451</v>
      </c>
      <c r="D19" s="230"/>
      <c r="E19" s="231">
        <v>1.5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09"/>
      <c r="AA19" s="209"/>
      <c r="AB19" s="209"/>
      <c r="AC19" s="209"/>
      <c r="AD19" s="209"/>
      <c r="AE19" s="209"/>
      <c r="AF19" s="209"/>
      <c r="AG19" s="209" t="s">
        <v>134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">
      <c r="A20" s="242">
        <v>3</v>
      </c>
      <c r="B20" s="243" t="s">
        <v>145</v>
      </c>
      <c r="C20" s="260" t="s">
        <v>146</v>
      </c>
      <c r="D20" s="244" t="s">
        <v>128</v>
      </c>
      <c r="E20" s="245">
        <v>6.4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7.9100000000000004E-3</v>
      </c>
      <c r="O20" s="245">
        <f>ROUND(E20*N20,2)</f>
        <v>0.05</v>
      </c>
      <c r="P20" s="245">
        <v>0</v>
      </c>
      <c r="Q20" s="245">
        <f>ROUND(E20*P20,2)</f>
        <v>0</v>
      </c>
      <c r="R20" s="247"/>
      <c r="S20" s="247" t="s">
        <v>129</v>
      </c>
      <c r="T20" s="248" t="s">
        <v>129</v>
      </c>
      <c r="U20" s="229">
        <v>0.38100000000000001</v>
      </c>
      <c r="V20" s="229">
        <f>ROUND(E20*U20,2)</f>
        <v>2.44</v>
      </c>
      <c r="W20" s="229"/>
      <c r="X20" s="229" t="s">
        <v>130</v>
      </c>
      <c r="Y20" s="229" t="s">
        <v>131</v>
      </c>
      <c r="Z20" s="209"/>
      <c r="AA20" s="209"/>
      <c r="AB20" s="209"/>
      <c r="AC20" s="209"/>
      <c r="AD20" s="209"/>
      <c r="AE20" s="209"/>
      <c r="AF20" s="209"/>
      <c r="AG20" s="209" t="s">
        <v>132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2" x14ac:dyDescent="0.2">
      <c r="A21" s="226"/>
      <c r="B21" s="227"/>
      <c r="C21" s="261" t="s">
        <v>448</v>
      </c>
      <c r="D21" s="230"/>
      <c r="E21" s="231">
        <v>1.7</v>
      </c>
      <c r="F21" s="229"/>
      <c r="G21" s="229"/>
      <c r="H21" s="229"/>
      <c r="I21" s="229"/>
      <c r="J21" s="229"/>
      <c r="K21" s="229"/>
      <c r="L21" s="229"/>
      <c r="M21" s="229"/>
      <c r="N21" s="228"/>
      <c r="O21" s="228"/>
      <c r="P21" s="228"/>
      <c r="Q21" s="228"/>
      <c r="R21" s="229"/>
      <c r="S21" s="229"/>
      <c r="T21" s="229"/>
      <c r="U21" s="229"/>
      <c r="V21" s="229"/>
      <c r="W21" s="229"/>
      <c r="X21" s="229"/>
      <c r="Y21" s="229"/>
      <c r="Z21" s="209"/>
      <c r="AA21" s="209"/>
      <c r="AB21" s="209"/>
      <c r="AC21" s="209"/>
      <c r="AD21" s="209"/>
      <c r="AE21" s="209"/>
      <c r="AF21" s="209"/>
      <c r="AG21" s="209" t="s">
        <v>134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3" x14ac:dyDescent="0.2">
      <c r="A22" s="226"/>
      <c r="B22" s="227"/>
      <c r="C22" s="261" t="s">
        <v>449</v>
      </c>
      <c r="D22" s="230"/>
      <c r="E22" s="231">
        <v>1.5</v>
      </c>
      <c r="F22" s="229"/>
      <c r="G22" s="229"/>
      <c r="H22" s="229"/>
      <c r="I22" s="229"/>
      <c r="J22" s="229"/>
      <c r="K22" s="229"/>
      <c r="L22" s="229"/>
      <c r="M22" s="229"/>
      <c r="N22" s="228"/>
      <c r="O22" s="228"/>
      <c r="P22" s="228"/>
      <c r="Q22" s="228"/>
      <c r="R22" s="229"/>
      <c r="S22" s="229"/>
      <c r="T22" s="229"/>
      <c r="U22" s="229"/>
      <c r="V22" s="229"/>
      <c r="W22" s="229"/>
      <c r="X22" s="229"/>
      <c r="Y22" s="229"/>
      <c r="Z22" s="209"/>
      <c r="AA22" s="209"/>
      <c r="AB22" s="209"/>
      <c r="AC22" s="209"/>
      <c r="AD22" s="209"/>
      <c r="AE22" s="209"/>
      <c r="AF22" s="209"/>
      <c r="AG22" s="209" t="s">
        <v>134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">
      <c r="A23" s="226"/>
      <c r="B23" s="227"/>
      <c r="C23" s="261" t="s">
        <v>450</v>
      </c>
      <c r="D23" s="230"/>
      <c r="E23" s="231">
        <v>1.7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09"/>
      <c r="AA23" s="209"/>
      <c r="AB23" s="209"/>
      <c r="AC23" s="209"/>
      <c r="AD23" s="209"/>
      <c r="AE23" s="209"/>
      <c r="AF23" s="209"/>
      <c r="AG23" s="209" t="s">
        <v>134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">
      <c r="A24" s="226"/>
      <c r="B24" s="227"/>
      <c r="C24" s="261" t="s">
        <v>451</v>
      </c>
      <c r="D24" s="230"/>
      <c r="E24" s="231">
        <v>1.5</v>
      </c>
      <c r="F24" s="229"/>
      <c r="G24" s="229"/>
      <c r="H24" s="229"/>
      <c r="I24" s="229"/>
      <c r="J24" s="229"/>
      <c r="K24" s="229"/>
      <c r="L24" s="229"/>
      <c r="M24" s="229"/>
      <c r="N24" s="228"/>
      <c r="O24" s="228"/>
      <c r="P24" s="228"/>
      <c r="Q24" s="228"/>
      <c r="R24" s="229"/>
      <c r="S24" s="229"/>
      <c r="T24" s="229"/>
      <c r="U24" s="229"/>
      <c r="V24" s="229"/>
      <c r="W24" s="229"/>
      <c r="X24" s="229"/>
      <c r="Y24" s="229"/>
      <c r="Z24" s="209"/>
      <c r="AA24" s="209"/>
      <c r="AB24" s="209"/>
      <c r="AC24" s="209"/>
      <c r="AD24" s="209"/>
      <c r="AE24" s="209"/>
      <c r="AF24" s="209"/>
      <c r="AG24" s="209" t="s">
        <v>134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">
      <c r="A25" s="242">
        <v>4</v>
      </c>
      <c r="B25" s="243" t="s">
        <v>147</v>
      </c>
      <c r="C25" s="260" t="s">
        <v>148</v>
      </c>
      <c r="D25" s="244" t="s">
        <v>128</v>
      </c>
      <c r="E25" s="245">
        <v>34.25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5.3400000000000001E-3</v>
      </c>
      <c r="O25" s="245">
        <f>ROUND(E25*N25,2)</f>
        <v>0.18</v>
      </c>
      <c r="P25" s="245">
        <v>0</v>
      </c>
      <c r="Q25" s="245">
        <f>ROUND(E25*P25,2)</f>
        <v>0</v>
      </c>
      <c r="R25" s="247"/>
      <c r="S25" s="247" t="s">
        <v>129</v>
      </c>
      <c r="T25" s="248" t="s">
        <v>129</v>
      </c>
      <c r="U25" s="229">
        <v>0.10854999999999999</v>
      </c>
      <c r="V25" s="229">
        <f>ROUND(E25*U25,2)</f>
        <v>3.72</v>
      </c>
      <c r="W25" s="229"/>
      <c r="X25" s="229" t="s">
        <v>130</v>
      </c>
      <c r="Y25" s="229" t="s">
        <v>131</v>
      </c>
      <c r="Z25" s="209"/>
      <c r="AA25" s="209"/>
      <c r="AB25" s="209"/>
      <c r="AC25" s="209"/>
      <c r="AD25" s="209"/>
      <c r="AE25" s="209"/>
      <c r="AF25" s="209"/>
      <c r="AG25" s="209" t="s">
        <v>132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">
      <c r="A26" s="226"/>
      <c r="B26" s="227"/>
      <c r="C26" s="261" t="s">
        <v>149</v>
      </c>
      <c r="D26" s="230"/>
      <c r="E26" s="231"/>
      <c r="F26" s="229"/>
      <c r="G26" s="229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09"/>
      <c r="AA26" s="209"/>
      <c r="AB26" s="209"/>
      <c r="AC26" s="209"/>
      <c r="AD26" s="209"/>
      <c r="AE26" s="209"/>
      <c r="AF26" s="209"/>
      <c r="AG26" s="209" t="s">
        <v>134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">
      <c r="A27" s="226"/>
      <c r="B27" s="227"/>
      <c r="C27" s="261" t="s">
        <v>452</v>
      </c>
      <c r="D27" s="230"/>
      <c r="E27" s="231"/>
      <c r="F27" s="229"/>
      <c r="G27" s="229"/>
      <c r="H27" s="229"/>
      <c r="I27" s="229"/>
      <c r="J27" s="229"/>
      <c r="K27" s="229"/>
      <c r="L27" s="229"/>
      <c r="M27" s="229"/>
      <c r="N27" s="228"/>
      <c r="O27" s="228"/>
      <c r="P27" s="228"/>
      <c r="Q27" s="228"/>
      <c r="R27" s="229"/>
      <c r="S27" s="229"/>
      <c r="T27" s="229"/>
      <c r="U27" s="229"/>
      <c r="V27" s="229"/>
      <c r="W27" s="229"/>
      <c r="X27" s="229"/>
      <c r="Y27" s="229"/>
      <c r="Z27" s="209"/>
      <c r="AA27" s="209"/>
      <c r="AB27" s="209"/>
      <c r="AC27" s="209"/>
      <c r="AD27" s="209"/>
      <c r="AE27" s="209"/>
      <c r="AF27" s="209"/>
      <c r="AG27" s="209" t="s">
        <v>134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">
      <c r="A28" s="226"/>
      <c r="B28" s="227"/>
      <c r="C28" s="261" t="s">
        <v>453</v>
      </c>
      <c r="D28" s="230"/>
      <c r="E28" s="231">
        <v>9.24</v>
      </c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09"/>
      <c r="AA28" s="209"/>
      <c r="AB28" s="209"/>
      <c r="AC28" s="209"/>
      <c r="AD28" s="209"/>
      <c r="AE28" s="209"/>
      <c r="AF28" s="209"/>
      <c r="AG28" s="209" t="s">
        <v>134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">
      <c r="A29" s="226"/>
      <c r="B29" s="227"/>
      <c r="C29" s="261" t="s">
        <v>152</v>
      </c>
      <c r="D29" s="230"/>
      <c r="E29" s="231">
        <v>-0.6</v>
      </c>
      <c r="F29" s="229"/>
      <c r="G29" s="229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09"/>
      <c r="AA29" s="209"/>
      <c r="AB29" s="209"/>
      <c r="AC29" s="209"/>
      <c r="AD29" s="209"/>
      <c r="AE29" s="209"/>
      <c r="AF29" s="209"/>
      <c r="AG29" s="209" t="s">
        <v>134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">
      <c r="A30" s="226"/>
      <c r="B30" s="227"/>
      <c r="C30" s="261" t="s">
        <v>454</v>
      </c>
      <c r="D30" s="230"/>
      <c r="E30" s="231"/>
      <c r="F30" s="229"/>
      <c r="G30" s="229"/>
      <c r="H30" s="229"/>
      <c r="I30" s="229"/>
      <c r="J30" s="229"/>
      <c r="K30" s="229"/>
      <c r="L30" s="229"/>
      <c r="M30" s="229"/>
      <c r="N30" s="228"/>
      <c r="O30" s="228"/>
      <c r="P30" s="228"/>
      <c r="Q30" s="228"/>
      <c r="R30" s="229"/>
      <c r="S30" s="229"/>
      <c r="T30" s="229"/>
      <c r="U30" s="229"/>
      <c r="V30" s="229"/>
      <c r="W30" s="229"/>
      <c r="X30" s="229"/>
      <c r="Y30" s="229"/>
      <c r="Z30" s="209"/>
      <c r="AA30" s="209"/>
      <c r="AB30" s="209"/>
      <c r="AC30" s="209"/>
      <c r="AD30" s="209"/>
      <c r="AE30" s="209"/>
      <c r="AF30" s="209"/>
      <c r="AG30" s="209" t="s">
        <v>134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">
      <c r="A31" s="226"/>
      <c r="B31" s="227"/>
      <c r="C31" s="261" t="s">
        <v>455</v>
      </c>
      <c r="D31" s="230"/>
      <c r="E31" s="231">
        <v>8.7899999999999991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09"/>
      <c r="AA31" s="209"/>
      <c r="AB31" s="209"/>
      <c r="AC31" s="209"/>
      <c r="AD31" s="209"/>
      <c r="AE31" s="209"/>
      <c r="AF31" s="209"/>
      <c r="AG31" s="209" t="s">
        <v>134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">
      <c r="A32" s="226"/>
      <c r="B32" s="227"/>
      <c r="C32" s="261" t="s">
        <v>155</v>
      </c>
      <c r="D32" s="230"/>
      <c r="E32" s="231">
        <v>-0.3</v>
      </c>
      <c r="F32" s="229"/>
      <c r="G32" s="229"/>
      <c r="H32" s="229"/>
      <c r="I32" s="229"/>
      <c r="J32" s="229"/>
      <c r="K32" s="229"/>
      <c r="L32" s="229"/>
      <c r="M32" s="229"/>
      <c r="N32" s="228"/>
      <c r="O32" s="228"/>
      <c r="P32" s="228"/>
      <c r="Q32" s="228"/>
      <c r="R32" s="229"/>
      <c r="S32" s="229"/>
      <c r="T32" s="229"/>
      <c r="U32" s="229"/>
      <c r="V32" s="229"/>
      <c r="W32" s="229"/>
      <c r="X32" s="229"/>
      <c r="Y32" s="229"/>
      <c r="Z32" s="209"/>
      <c r="AA32" s="209"/>
      <c r="AB32" s="209"/>
      <c r="AC32" s="209"/>
      <c r="AD32" s="209"/>
      <c r="AE32" s="209"/>
      <c r="AF32" s="209"/>
      <c r="AG32" s="209" t="s">
        <v>134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3" x14ac:dyDescent="0.2">
      <c r="A33" s="226"/>
      <c r="B33" s="227"/>
      <c r="C33" s="261" t="s">
        <v>456</v>
      </c>
      <c r="D33" s="230"/>
      <c r="E33" s="231"/>
      <c r="F33" s="229"/>
      <c r="G33" s="229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09"/>
      <c r="AA33" s="209"/>
      <c r="AB33" s="209"/>
      <c r="AC33" s="209"/>
      <c r="AD33" s="209"/>
      <c r="AE33" s="209"/>
      <c r="AF33" s="209"/>
      <c r="AG33" s="209" t="s">
        <v>134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">
      <c r="A34" s="226"/>
      <c r="B34" s="227"/>
      <c r="C34" s="261" t="s">
        <v>453</v>
      </c>
      <c r="D34" s="230"/>
      <c r="E34" s="231">
        <v>9.24</v>
      </c>
      <c r="F34" s="229"/>
      <c r="G34" s="22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09"/>
      <c r="AA34" s="209"/>
      <c r="AB34" s="209"/>
      <c r="AC34" s="209"/>
      <c r="AD34" s="209"/>
      <c r="AE34" s="209"/>
      <c r="AF34" s="209"/>
      <c r="AG34" s="209" t="s">
        <v>134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">
      <c r="A35" s="226"/>
      <c r="B35" s="227"/>
      <c r="C35" s="261" t="s">
        <v>152</v>
      </c>
      <c r="D35" s="230"/>
      <c r="E35" s="231">
        <v>-0.6</v>
      </c>
      <c r="F35" s="229"/>
      <c r="G35" s="229"/>
      <c r="H35" s="229"/>
      <c r="I35" s="229"/>
      <c r="J35" s="229"/>
      <c r="K35" s="229"/>
      <c r="L35" s="229"/>
      <c r="M35" s="229"/>
      <c r="N35" s="228"/>
      <c r="O35" s="228"/>
      <c r="P35" s="228"/>
      <c r="Q35" s="228"/>
      <c r="R35" s="229"/>
      <c r="S35" s="229"/>
      <c r="T35" s="229"/>
      <c r="U35" s="229"/>
      <c r="V35" s="229"/>
      <c r="W35" s="229"/>
      <c r="X35" s="229"/>
      <c r="Y35" s="229"/>
      <c r="Z35" s="209"/>
      <c r="AA35" s="209"/>
      <c r="AB35" s="209"/>
      <c r="AC35" s="209"/>
      <c r="AD35" s="209"/>
      <c r="AE35" s="209"/>
      <c r="AF35" s="209"/>
      <c r="AG35" s="209" t="s">
        <v>134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">
      <c r="A36" s="226"/>
      <c r="B36" s="227"/>
      <c r="C36" s="261" t="s">
        <v>457</v>
      </c>
      <c r="D36" s="230"/>
      <c r="E36" s="231"/>
      <c r="F36" s="229"/>
      <c r="G36" s="229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09"/>
      <c r="AA36" s="209"/>
      <c r="AB36" s="209"/>
      <c r="AC36" s="209"/>
      <c r="AD36" s="209"/>
      <c r="AE36" s="209"/>
      <c r="AF36" s="209"/>
      <c r="AG36" s="209" t="s">
        <v>134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">
      <c r="A37" s="226"/>
      <c r="B37" s="227"/>
      <c r="C37" s="261" t="s">
        <v>455</v>
      </c>
      <c r="D37" s="230"/>
      <c r="E37" s="231">
        <v>8.7899999999999991</v>
      </c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09"/>
      <c r="AA37" s="209"/>
      <c r="AB37" s="209"/>
      <c r="AC37" s="209"/>
      <c r="AD37" s="209"/>
      <c r="AE37" s="209"/>
      <c r="AF37" s="209"/>
      <c r="AG37" s="209" t="s">
        <v>134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">
      <c r="A38" s="226"/>
      <c r="B38" s="227"/>
      <c r="C38" s="261" t="s">
        <v>155</v>
      </c>
      <c r="D38" s="230"/>
      <c r="E38" s="231">
        <v>-0.3</v>
      </c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09"/>
      <c r="AA38" s="209"/>
      <c r="AB38" s="209"/>
      <c r="AC38" s="209"/>
      <c r="AD38" s="209"/>
      <c r="AE38" s="209"/>
      <c r="AF38" s="209"/>
      <c r="AG38" s="209" t="s">
        <v>134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">
      <c r="A39" s="242">
        <v>5</v>
      </c>
      <c r="B39" s="243" t="s">
        <v>158</v>
      </c>
      <c r="C39" s="260" t="s">
        <v>159</v>
      </c>
      <c r="D39" s="244" t="s">
        <v>128</v>
      </c>
      <c r="E39" s="245">
        <v>25.5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2.46E-2</v>
      </c>
      <c r="O39" s="245">
        <f>ROUND(E39*N39,2)</f>
        <v>0.63</v>
      </c>
      <c r="P39" s="245">
        <v>0</v>
      </c>
      <c r="Q39" s="245">
        <f>ROUND(E39*P39,2)</f>
        <v>0</v>
      </c>
      <c r="R39" s="247"/>
      <c r="S39" s="247" t="s">
        <v>129</v>
      </c>
      <c r="T39" s="248" t="s">
        <v>129</v>
      </c>
      <c r="U39" s="229">
        <v>0.42759999999999998</v>
      </c>
      <c r="V39" s="229">
        <f>ROUND(E39*U39,2)</f>
        <v>10.9</v>
      </c>
      <c r="W39" s="229"/>
      <c r="X39" s="229" t="s">
        <v>130</v>
      </c>
      <c r="Y39" s="229" t="s">
        <v>131</v>
      </c>
      <c r="Z39" s="209"/>
      <c r="AA39" s="209"/>
      <c r="AB39" s="209"/>
      <c r="AC39" s="209"/>
      <c r="AD39" s="209"/>
      <c r="AE39" s="209"/>
      <c r="AF39" s="209"/>
      <c r="AG39" s="209" t="s">
        <v>132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26"/>
      <c r="B40" s="227"/>
      <c r="C40" s="262" t="s">
        <v>139</v>
      </c>
      <c r="D40" s="249"/>
      <c r="E40" s="249"/>
      <c r="F40" s="249"/>
      <c r="G40" s="24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09"/>
      <c r="AA40" s="209"/>
      <c r="AB40" s="209"/>
      <c r="AC40" s="209"/>
      <c r="AD40" s="209"/>
      <c r="AE40" s="209"/>
      <c r="AF40" s="209"/>
      <c r="AG40" s="209" t="s">
        <v>140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">
      <c r="A41" s="226"/>
      <c r="B41" s="227"/>
      <c r="C41" s="261" t="s">
        <v>160</v>
      </c>
      <c r="D41" s="230"/>
      <c r="E41" s="231"/>
      <c r="F41" s="229"/>
      <c r="G41" s="229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09"/>
      <c r="AA41" s="209"/>
      <c r="AB41" s="209"/>
      <c r="AC41" s="209"/>
      <c r="AD41" s="209"/>
      <c r="AE41" s="209"/>
      <c r="AF41" s="209"/>
      <c r="AG41" s="209" t="s">
        <v>134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">
      <c r="A42" s="226"/>
      <c r="B42" s="227"/>
      <c r="C42" s="261" t="s">
        <v>452</v>
      </c>
      <c r="D42" s="230"/>
      <c r="E42" s="231"/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09"/>
      <c r="AA42" s="209"/>
      <c r="AB42" s="209"/>
      <c r="AC42" s="209"/>
      <c r="AD42" s="209"/>
      <c r="AE42" s="209"/>
      <c r="AF42" s="209"/>
      <c r="AG42" s="209" t="s">
        <v>134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3" x14ac:dyDescent="0.2">
      <c r="A43" s="226"/>
      <c r="B43" s="227"/>
      <c r="C43" s="261" t="s">
        <v>458</v>
      </c>
      <c r="D43" s="230"/>
      <c r="E43" s="231">
        <v>7.92</v>
      </c>
      <c r="F43" s="229"/>
      <c r="G43" s="229"/>
      <c r="H43" s="229"/>
      <c r="I43" s="229"/>
      <c r="J43" s="229"/>
      <c r="K43" s="229"/>
      <c r="L43" s="229"/>
      <c r="M43" s="229"/>
      <c r="N43" s="228"/>
      <c r="O43" s="228"/>
      <c r="P43" s="228"/>
      <c r="Q43" s="228"/>
      <c r="R43" s="229"/>
      <c r="S43" s="229"/>
      <c r="T43" s="229"/>
      <c r="U43" s="229"/>
      <c r="V43" s="229"/>
      <c r="W43" s="229"/>
      <c r="X43" s="229"/>
      <c r="Y43" s="229"/>
      <c r="Z43" s="209"/>
      <c r="AA43" s="209"/>
      <c r="AB43" s="209"/>
      <c r="AC43" s="209"/>
      <c r="AD43" s="209"/>
      <c r="AE43" s="209"/>
      <c r="AF43" s="209"/>
      <c r="AG43" s="209" t="s">
        <v>134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3" x14ac:dyDescent="0.2">
      <c r="A44" s="226"/>
      <c r="B44" s="227"/>
      <c r="C44" s="261" t="s">
        <v>162</v>
      </c>
      <c r="D44" s="230"/>
      <c r="E44" s="231">
        <v>-1.8</v>
      </c>
      <c r="F44" s="229"/>
      <c r="G44" s="229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09"/>
      <c r="AA44" s="209"/>
      <c r="AB44" s="209"/>
      <c r="AC44" s="209"/>
      <c r="AD44" s="209"/>
      <c r="AE44" s="209"/>
      <c r="AF44" s="209"/>
      <c r="AG44" s="209" t="s">
        <v>134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26"/>
      <c r="B45" s="227"/>
      <c r="C45" s="261" t="s">
        <v>454</v>
      </c>
      <c r="D45" s="230"/>
      <c r="E45" s="231"/>
      <c r="F45" s="229"/>
      <c r="G45" s="229"/>
      <c r="H45" s="229"/>
      <c r="I45" s="229"/>
      <c r="J45" s="229"/>
      <c r="K45" s="229"/>
      <c r="L45" s="229"/>
      <c r="M45" s="229"/>
      <c r="N45" s="228"/>
      <c r="O45" s="228"/>
      <c r="P45" s="228"/>
      <c r="Q45" s="228"/>
      <c r="R45" s="229"/>
      <c r="S45" s="229"/>
      <c r="T45" s="229"/>
      <c r="U45" s="229"/>
      <c r="V45" s="229"/>
      <c r="W45" s="229"/>
      <c r="X45" s="229"/>
      <c r="Y45" s="229"/>
      <c r="Z45" s="209"/>
      <c r="AA45" s="209"/>
      <c r="AB45" s="209"/>
      <c r="AC45" s="209"/>
      <c r="AD45" s="209"/>
      <c r="AE45" s="209"/>
      <c r="AF45" s="209"/>
      <c r="AG45" s="209" t="s">
        <v>134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">
      <c r="A46" s="226"/>
      <c r="B46" s="227"/>
      <c r="C46" s="261" t="s">
        <v>459</v>
      </c>
      <c r="D46" s="230"/>
      <c r="E46" s="231">
        <v>7.53</v>
      </c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09"/>
      <c r="AA46" s="209"/>
      <c r="AB46" s="209"/>
      <c r="AC46" s="209"/>
      <c r="AD46" s="209"/>
      <c r="AE46" s="209"/>
      <c r="AF46" s="209"/>
      <c r="AG46" s="209" t="s">
        <v>134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">
      <c r="A47" s="226"/>
      <c r="B47" s="227"/>
      <c r="C47" s="261" t="s">
        <v>164</v>
      </c>
      <c r="D47" s="230"/>
      <c r="E47" s="231">
        <v>-0.9</v>
      </c>
      <c r="F47" s="229"/>
      <c r="G47" s="229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09"/>
      <c r="AA47" s="209"/>
      <c r="AB47" s="209"/>
      <c r="AC47" s="209"/>
      <c r="AD47" s="209"/>
      <c r="AE47" s="209"/>
      <c r="AF47" s="209"/>
      <c r="AG47" s="209" t="s">
        <v>134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3" x14ac:dyDescent="0.2">
      <c r="A48" s="226"/>
      <c r="B48" s="227"/>
      <c r="C48" s="261" t="s">
        <v>456</v>
      </c>
      <c r="D48" s="230"/>
      <c r="E48" s="231"/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09"/>
      <c r="AA48" s="209"/>
      <c r="AB48" s="209"/>
      <c r="AC48" s="209"/>
      <c r="AD48" s="209"/>
      <c r="AE48" s="209"/>
      <c r="AF48" s="209"/>
      <c r="AG48" s="209" t="s">
        <v>134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">
      <c r="A49" s="226"/>
      <c r="B49" s="227"/>
      <c r="C49" s="261" t="s">
        <v>458</v>
      </c>
      <c r="D49" s="230"/>
      <c r="E49" s="231">
        <v>7.92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09"/>
      <c r="AA49" s="209"/>
      <c r="AB49" s="209"/>
      <c r="AC49" s="209"/>
      <c r="AD49" s="209"/>
      <c r="AE49" s="209"/>
      <c r="AF49" s="209"/>
      <c r="AG49" s="209" t="s">
        <v>134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3" x14ac:dyDescent="0.2">
      <c r="A50" s="226"/>
      <c r="B50" s="227"/>
      <c r="C50" s="261" t="s">
        <v>162</v>
      </c>
      <c r="D50" s="230"/>
      <c r="E50" s="231">
        <v>-1.8</v>
      </c>
      <c r="F50" s="229"/>
      <c r="G50" s="229"/>
      <c r="H50" s="229"/>
      <c r="I50" s="229"/>
      <c r="J50" s="229"/>
      <c r="K50" s="229"/>
      <c r="L50" s="229"/>
      <c r="M50" s="229"/>
      <c r="N50" s="228"/>
      <c r="O50" s="228"/>
      <c r="P50" s="228"/>
      <c r="Q50" s="228"/>
      <c r="R50" s="229"/>
      <c r="S50" s="229"/>
      <c r="T50" s="229"/>
      <c r="U50" s="229"/>
      <c r="V50" s="229"/>
      <c r="W50" s="229"/>
      <c r="X50" s="229"/>
      <c r="Y50" s="229"/>
      <c r="Z50" s="209"/>
      <c r="AA50" s="209"/>
      <c r="AB50" s="209"/>
      <c r="AC50" s="209"/>
      <c r="AD50" s="209"/>
      <c r="AE50" s="209"/>
      <c r="AF50" s="209"/>
      <c r="AG50" s="209" t="s">
        <v>134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3" x14ac:dyDescent="0.2">
      <c r="A51" s="226"/>
      <c r="B51" s="227"/>
      <c r="C51" s="261" t="s">
        <v>457</v>
      </c>
      <c r="D51" s="230"/>
      <c r="E51" s="231"/>
      <c r="F51" s="229"/>
      <c r="G51" s="229"/>
      <c r="H51" s="229"/>
      <c r="I51" s="229"/>
      <c r="J51" s="229"/>
      <c r="K51" s="229"/>
      <c r="L51" s="229"/>
      <c r="M51" s="229"/>
      <c r="N51" s="228"/>
      <c r="O51" s="228"/>
      <c r="P51" s="228"/>
      <c r="Q51" s="228"/>
      <c r="R51" s="229"/>
      <c r="S51" s="229"/>
      <c r="T51" s="229"/>
      <c r="U51" s="229"/>
      <c r="V51" s="229"/>
      <c r="W51" s="229"/>
      <c r="X51" s="229"/>
      <c r="Y51" s="229"/>
      <c r="Z51" s="209"/>
      <c r="AA51" s="209"/>
      <c r="AB51" s="209"/>
      <c r="AC51" s="209"/>
      <c r="AD51" s="209"/>
      <c r="AE51" s="209"/>
      <c r="AF51" s="209"/>
      <c r="AG51" s="209" t="s">
        <v>134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">
      <c r="A52" s="226"/>
      <c r="B52" s="227"/>
      <c r="C52" s="261" t="s">
        <v>459</v>
      </c>
      <c r="D52" s="230"/>
      <c r="E52" s="231">
        <v>7.53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09"/>
      <c r="AA52" s="209"/>
      <c r="AB52" s="209"/>
      <c r="AC52" s="209"/>
      <c r="AD52" s="209"/>
      <c r="AE52" s="209"/>
      <c r="AF52" s="209"/>
      <c r="AG52" s="209" t="s">
        <v>134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3" x14ac:dyDescent="0.2">
      <c r="A53" s="226"/>
      <c r="B53" s="227"/>
      <c r="C53" s="261" t="s">
        <v>164</v>
      </c>
      <c r="D53" s="230"/>
      <c r="E53" s="231">
        <v>-0.9</v>
      </c>
      <c r="F53" s="229"/>
      <c r="G53" s="229"/>
      <c r="H53" s="229"/>
      <c r="I53" s="229"/>
      <c r="J53" s="229"/>
      <c r="K53" s="229"/>
      <c r="L53" s="229"/>
      <c r="M53" s="229"/>
      <c r="N53" s="228"/>
      <c r="O53" s="228"/>
      <c r="P53" s="228"/>
      <c r="Q53" s="228"/>
      <c r="R53" s="229"/>
      <c r="S53" s="229"/>
      <c r="T53" s="229"/>
      <c r="U53" s="229"/>
      <c r="V53" s="229"/>
      <c r="W53" s="229"/>
      <c r="X53" s="229"/>
      <c r="Y53" s="229"/>
      <c r="Z53" s="209"/>
      <c r="AA53" s="209"/>
      <c r="AB53" s="209"/>
      <c r="AC53" s="209"/>
      <c r="AD53" s="209"/>
      <c r="AE53" s="209"/>
      <c r="AF53" s="209"/>
      <c r="AG53" s="209" t="s">
        <v>134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42">
        <v>6</v>
      </c>
      <c r="B54" s="243" t="s">
        <v>165</v>
      </c>
      <c r="C54" s="260" t="s">
        <v>166</v>
      </c>
      <c r="D54" s="244" t="s">
        <v>128</v>
      </c>
      <c r="E54" s="245">
        <v>1.0395000000000001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5">
        <v>5.3690000000000002E-2</v>
      </c>
      <c r="O54" s="245">
        <f>ROUND(E54*N54,2)</f>
        <v>0.06</v>
      </c>
      <c r="P54" s="245">
        <v>0</v>
      </c>
      <c r="Q54" s="245">
        <f>ROUND(E54*P54,2)</f>
        <v>0</v>
      </c>
      <c r="R54" s="247"/>
      <c r="S54" s="247" t="s">
        <v>129</v>
      </c>
      <c r="T54" s="248" t="s">
        <v>129</v>
      </c>
      <c r="U54" s="229">
        <v>1.17717</v>
      </c>
      <c r="V54" s="229">
        <f>ROUND(E54*U54,2)</f>
        <v>1.22</v>
      </c>
      <c r="W54" s="229"/>
      <c r="X54" s="229" t="s">
        <v>130</v>
      </c>
      <c r="Y54" s="229" t="s">
        <v>131</v>
      </c>
      <c r="Z54" s="209"/>
      <c r="AA54" s="209"/>
      <c r="AB54" s="209"/>
      <c r="AC54" s="209"/>
      <c r="AD54" s="209"/>
      <c r="AE54" s="209"/>
      <c r="AF54" s="209"/>
      <c r="AG54" s="209" t="s">
        <v>132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">
      <c r="A55" s="226"/>
      <c r="B55" s="227"/>
      <c r="C55" s="261" t="s">
        <v>167</v>
      </c>
      <c r="D55" s="230"/>
      <c r="E55" s="231">
        <v>1.0395000000000001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09"/>
      <c r="AA55" s="209"/>
      <c r="AB55" s="209"/>
      <c r="AC55" s="209"/>
      <c r="AD55" s="209"/>
      <c r="AE55" s="209"/>
      <c r="AF55" s="209"/>
      <c r="AG55" s="209" t="s">
        <v>134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">
      <c r="A56" s="242">
        <v>7</v>
      </c>
      <c r="B56" s="243" t="s">
        <v>168</v>
      </c>
      <c r="C56" s="260" t="s">
        <v>169</v>
      </c>
      <c r="D56" s="244" t="s">
        <v>128</v>
      </c>
      <c r="E56" s="245">
        <v>25.75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5">
        <v>6.5799999999999999E-3</v>
      </c>
      <c r="O56" s="245">
        <f>ROUND(E56*N56,2)</f>
        <v>0.17</v>
      </c>
      <c r="P56" s="245">
        <v>0</v>
      </c>
      <c r="Q56" s="245">
        <f>ROUND(E56*P56,2)</f>
        <v>0</v>
      </c>
      <c r="R56" s="247"/>
      <c r="S56" s="247" t="s">
        <v>129</v>
      </c>
      <c r="T56" s="248" t="s">
        <v>129</v>
      </c>
      <c r="U56" s="229">
        <v>0.31900000000000001</v>
      </c>
      <c r="V56" s="229">
        <f>ROUND(E56*U56,2)</f>
        <v>8.2100000000000009</v>
      </c>
      <c r="W56" s="229"/>
      <c r="X56" s="229" t="s">
        <v>130</v>
      </c>
      <c r="Y56" s="229" t="s">
        <v>131</v>
      </c>
      <c r="Z56" s="209"/>
      <c r="AA56" s="209"/>
      <c r="AB56" s="209"/>
      <c r="AC56" s="209"/>
      <c r="AD56" s="209"/>
      <c r="AE56" s="209"/>
      <c r="AF56" s="209"/>
      <c r="AG56" s="209" t="s">
        <v>132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">
      <c r="A57" s="226"/>
      <c r="B57" s="227"/>
      <c r="C57" s="261" t="s">
        <v>170</v>
      </c>
      <c r="D57" s="230"/>
      <c r="E57" s="231"/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09"/>
      <c r="AA57" s="209"/>
      <c r="AB57" s="209"/>
      <c r="AC57" s="209"/>
      <c r="AD57" s="209"/>
      <c r="AE57" s="209"/>
      <c r="AF57" s="209"/>
      <c r="AG57" s="209" t="s">
        <v>134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3" x14ac:dyDescent="0.2">
      <c r="A58" s="226"/>
      <c r="B58" s="227"/>
      <c r="C58" s="261" t="s">
        <v>452</v>
      </c>
      <c r="D58" s="230"/>
      <c r="E58" s="231"/>
      <c r="F58" s="229"/>
      <c r="G58" s="229"/>
      <c r="H58" s="229"/>
      <c r="I58" s="229"/>
      <c r="J58" s="229"/>
      <c r="K58" s="229"/>
      <c r="L58" s="229"/>
      <c r="M58" s="229"/>
      <c r="N58" s="228"/>
      <c r="O58" s="228"/>
      <c r="P58" s="228"/>
      <c r="Q58" s="228"/>
      <c r="R58" s="229"/>
      <c r="S58" s="229"/>
      <c r="T58" s="229"/>
      <c r="U58" s="229"/>
      <c r="V58" s="229"/>
      <c r="W58" s="229"/>
      <c r="X58" s="229"/>
      <c r="Y58" s="229"/>
      <c r="Z58" s="209"/>
      <c r="AA58" s="209"/>
      <c r="AB58" s="209"/>
      <c r="AC58" s="209"/>
      <c r="AD58" s="209"/>
      <c r="AE58" s="209"/>
      <c r="AF58" s="209"/>
      <c r="AG58" s="209" t="s">
        <v>134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3" x14ac:dyDescent="0.2">
      <c r="A59" s="226"/>
      <c r="B59" s="227"/>
      <c r="C59" s="261" t="s">
        <v>460</v>
      </c>
      <c r="D59" s="230"/>
      <c r="E59" s="231">
        <v>6.6</v>
      </c>
      <c r="F59" s="229"/>
      <c r="G59" s="229"/>
      <c r="H59" s="229"/>
      <c r="I59" s="229"/>
      <c r="J59" s="229"/>
      <c r="K59" s="229"/>
      <c r="L59" s="229"/>
      <c r="M59" s="229"/>
      <c r="N59" s="228"/>
      <c r="O59" s="228"/>
      <c r="P59" s="228"/>
      <c r="Q59" s="228"/>
      <c r="R59" s="229"/>
      <c r="S59" s="229"/>
      <c r="T59" s="229"/>
      <c r="U59" s="229"/>
      <c r="V59" s="229"/>
      <c r="W59" s="229"/>
      <c r="X59" s="229"/>
      <c r="Y59" s="229"/>
      <c r="Z59" s="209"/>
      <c r="AA59" s="209"/>
      <c r="AB59" s="209"/>
      <c r="AC59" s="209"/>
      <c r="AD59" s="209"/>
      <c r="AE59" s="209"/>
      <c r="AF59" s="209"/>
      <c r="AG59" s="209" t="s">
        <v>134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3" x14ac:dyDescent="0.2">
      <c r="A60" s="226"/>
      <c r="B60" s="227"/>
      <c r="C60" s="261" t="s">
        <v>454</v>
      </c>
      <c r="D60" s="230"/>
      <c r="E60" s="231"/>
      <c r="F60" s="229"/>
      <c r="G60" s="229"/>
      <c r="H60" s="229"/>
      <c r="I60" s="229"/>
      <c r="J60" s="229"/>
      <c r="K60" s="229"/>
      <c r="L60" s="229"/>
      <c r="M60" s="229"/>
      <c r="N60" s="228"/>
      <c r="O60" s="228"/>
      <c r="P60" s="228"/>
      <c r="Q60" s="228"/>
      <c r="R60" s="229"/>
      <c r="S60" s="229"/>
      <c r="T60" s="229"/>
      <c r="U60" s="229"/>
      <c r="V60" s="229"/>
      <c r="W60" s="229"/>
      <c r="X60" s="229"/>
      <c r="Y60" s="229"/>
      <c r="Z60" s="209"/>
      <c r="AA60" s="209"/>
      <c r="AB60" s="209"/>
      <c r="AC60" s="209"/>
      <c r="AD60" s="209"/>
      <c r="AE60" s="209"/>
      <c r="AF60" s="209"/>
      <c r="AG60" s="209" t="s">
        <v>134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">
      <c r="A61" s="226"/>
      <c r="B61" s="227"/>
      <c r="C61" s="261" t="s">
        <v>461</v>
      </c>
      <c r="D61" s="230"/>
      <c r="E61" s="231">
        <v>6.28</v>
      </c>
      <c r="F61" s="229"/>
      <c r="G61" s="229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09"/>
      <c r="AA61" s="209"/>
      <c r="AB61" s="209"/>
      <c r="AC61" s="209"/>
      <c r="AD61" s="209"/>
      <c r="AE61" s="209"/>
      <c r="AF61" s="209"/>
      <c r="AG61" s="209" t="s">
        <v>134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3" x14ac:dyDescent="0.2">
      <c r="A62" s="226"/>
      <c r="B62" s="227"/>
      <c r="C62" s="261" t="s">
        <v>456</v>
      </c>
      <c r="D62" s="230"/>
      <c r="E62" s="231"/>
      <c r="F62" s="229"/>
      <c r="G62" s="22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09"/>
      <c r="AA62" s="209"/>
      <c r="AB62" s="209"/>
      <c r="AC62" s="209"/>
      <c r="AD62" s="209"/>
      <c r="AE62" s="209"/>
      <c r="AF62" s="209"/>
      <c r="AG62" s="209" t="s">
        <v>134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3" x14ac:dyDescent="0.2">
      <c r="A63" s="226"/>
      <c r="B63" s="227"/>
      <c r="C63" s="261" t="s">
        <v>460</v>
      </c>
      <c r="D63" s="230"/>
      <c r="E63" s="231">
        <v>6.6</v>
      </c>
      <c r="F63" s="229"/>
      <c r="G63" s="229"/>
      <c r="H63" s="229"/>
      <c r="I63" s="229"/>
      <c r="J63" s="229"/>
      <c r="K63" s="229"/>
      <c r="L63" s="229"/>
      <c r="M63" s="229"/>
      <c r="N63" s="228"/>
      <c r="O63" s="228"/>
      <c r="P63" s="228"/>
      <c r="Q63" s="228"/>
      <c r="R63" s="229"/>
      <c r="S63" s="229"/>
      <c r="T63" s="229"/>
      <c r="U63" s="229"/>
      <c r="V63" s="229"/>
      <c r="W63" s="229"/>
      <c r="X63" s="229"/>
      <c r="Y63" s="229"/>
      <c r="Z63" s="209"/>
      <c r="AA63" s="209"/>
      <c r="AB63" s="209"/>
      <c r="AC63" s="209"/>
      <c r="AD63" s="209"/>
      <c r="AE63" s="209"/>
      <c r="AF63" s="209"/>
      <c r="AG63" s="209" t="s">
        <v>134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">
      <c r="A64" s="226"/>
      <c r="B64" s="227"/>
      <c r="C64" s="261" t="s">
        <v>457</v>
      </c>
      <c r="D64" s="230"/>
      <c r="E64" s="231"/>
      <c r="F64" s="229"/>
      <c r="G64" s="22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09"/>
      <c r="AA64" s="209"/>
      <c r="AB64" s="209"/>
      <c r="AC64" s="209"/>
      <c r="AD64" s="209"/>
      <c r="AE64" s="209"/>
      <c r="AF64" s="209"/>
      <c r="AG64" s="209" t="s">
        <v>134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26"/>
      <c r="B65" s="227"/>
      <c r="C65" s="261" t="s">
        <v>461</v>
      </c>
      <c r="D65" s="230"/>
      <c r="E65" s="231">
        <v>6.28</v>
      </c>
      <c r="F65" s="229"/>
      <c r="G65" s="22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09"/>
      <c r="AA65" s="209"/>
      <c r="AB65" s="209"/>
      <c r="AC65" s="209"/>
      <c r="AD65" s="209"/>
      <c r="AE65" s="209"/>
      <c r="AF65" s="209"/>
      <c r="AG65" s="209" t="s">
        <v>134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ht="22.5" outlineLevel="1" x14ac:dyDescent="0.2">
      <c r="A66" s="242">
        <v>8</v>
      </c>
      <c r="B66" s="243" t="s">
        <v>173</v>
      </c>
      <c r="C66" s="260" t="s">
        <v>174</v>
      </c>
      <c r="D66" s="244" t="s">
        <v>128</v>
      </c>
      <c r="E66" s="245">
        <v>3.1080000000000001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3.6700000000000001E-3</v>
      </c>
      <c r="O66" s="245">
        <f>ROUND(E66*N66,2)</f>
        <v>0.01</v>
      </c>
      <c r="P66" s="245">
        <v>0</v>
      </c>
      <c r="Q66" s="245">
        <f>ROUND(E66*P66,2)</f>
        <v>0</v>
      </c>
      <c r="R66" s="247"/>
      <c r="S66" s="247" t="s">
        <v>129</v>
      </c>
      <c r="T66" s="248" t="s">
        <v>129</v>
      </c>
      <c r="U66" s="229">
        <v>0.36199999999999999</v>
      </c>
      <c r="V66" s="229">
        <f>ROUND(E66*U66,2)</f>
        <v>1.1299999999999999</v>
      </c>
      <c r="W66" s="229"/>
      <c r="X66" s="229" t="s">
        <v>130</v>
      </c>
      <c r="Y66" s="229" t="s">
        <v>131</v>
      </c>
      <c r="Z66" s="209"/>
      <c r="AA66" s="209"/>
      <c r="AB66" s="209"/>
      <c r="AC66" s="209"/>
      <c r="AD66" s="209"/>
      <c r="AE66" s="209"/>
      <c r="AF66" s="209"/>
      <c r="AG66" s="209" t="s">
        <v>132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">
      <c r="A67" s="226"/>
      <c r="B67" s="227"/>
      <c r="C67" s="261" t="s">
        <v>133</v>
      </c>
      <c r="D67" s="230"/>
      <c r="E67" s="231"/>
      <c r="F67" s="229"/>
      <c r="G67" s="22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09"/>
      <c r="AA67" s="209"/>
      <c r="AB67" s="209"/>
      <c r="AC67" s="209"/>
      <c r="AD67" s="209"/>
      <c r="AE67" s="209"/>
      <c r="AF67" s="209"/>
      <c r="AG67" s="209" t="s">
        <v>134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">
      <c r="A68" s="226"/>
      <c r="B68" s="227"/>
      <c r="C68" s="261" t="s">
        <v>462</v>
      </c>
      <c r="D68" s="230"/>
      <c r="E68" s="231">
        <v>1.55</v>
      </c>
      <c r="F68" s="229"/>
      <c r="G68" s="229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09"/>
      <c r="AA68" s="209"/>
      <c r="AB68" s="209"/>
      <c r="AC68" s="209"/>
      <c r="AD68" s="209"/>
      <c r="AE68" s="209"/>
      <c r="AF68" s="209"/>
      <c r="AG68" s="209" t="s">
        <v>134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3" x14ac:dyDescent="0.2">
      <c r="A69" s="226"/>
      <c r="B69" s="227"/>
      <c r="C69" s="261" t="s">
        <v>463</v>
      </c>
      <c r="D69" s="230"/>
      <c r="E69" s="231">
        <v>1.55</v>
      </c>
      <c r="F69" s="229"/>
      <c r="G69" s="229"/>
      <c r="H69" s="229"/>
      <c r="I69" s="229"/>
      <c r="J69" s="229"/>
      <c r="K69" s="229"/>
      <c r="L69" s="229"/>
      <c r="M69" s="229"/>
      <c r="N69" s="228"/>
      <c r="O69" s="228"/>
      <c r="P69" s="228"/>
      <c r="Q69" s="228"/>
      <c r="R69" s="229"/>
      <c r="S69" s="229"/>
      <c r="T69" s="229"/>
      <c r="U69" s="229"/>
      <c r="V69" s="229"/>
      <c r="W69" s="229"/>
      <c r="X69" s="229"/>
      <c r="Y69" s="229"/>
      <c r="Z69" s="209"/>
      <c r="AA69" s="209"/>
      <c r="AB69" s="209"/>
      <c r="AC69" s="209"/>
      <c r="AD69" s="209"/>
      <c r="AE69" s="209"/>
      <c r="AF69" s="209"/>
      <c r="AG69" s="209" t="s">
        <v>134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x14ac:dyDescent="0.2">
      <c r="A70" s="235" t="s">
        <v>124</v>
      </c>
      <c r="B70" s="236" t="s">
        <v>57</v>
      </c>
      <c r="C70" s="259" t="s">
        <v>58</v>
      </c>
      <c r="D70" s="237"/>
      <c r="E70" s="238"/>
      <c r="F70" s="239"/>
      <c r="G70" s="239">
        <f>SUMIF(AG71:AG76,"&lt;&gt;NOR",G71:G76)</f>
        <v>0</v>
      </c>
      <c r="H70" s="239"/>
      <c r="I70" s="239">
        <f>SUM(I71:I76)</f>
        <v>0</v>
      </c>
      <c r="J70" s="239"/>
      <c r="K70" s="239">
        <f>SUM(K71:K76)</f>
        <v>0</v>
      </c>
      <c r="L70" s="239"/>
      <c r="M70" s="239">
        <f>SUM(M71:M76)</f>
        <v>0</v>
      </c>
      <c r="N70" s="238"/>
      <c r="O70" s="238">
        <f>SUM(O71:O76)</f>
        <v>0.48</v>
      </c>
      <c r="P70" s="238"/>
      <c r="Q70" s="238">
        <f>SUM(Q71:Q76)</f>
        <v>0</v>
      </c>
      <c r="R70" s="239"/>
      <c r="S70" s="239"/>
      <c r="T70" s="240"/>
      <c r="U70" s="234"/>
      <c r="V70" s="234">
        <f>SUM(V71:V76)</f>
        <v>1.73</v>
      </c>
      <c r="W70" s="234"/>
      <c r="X70" s="234"/>
      <c r="Y70" s="234"/>
      <c r="AG70" t="s">
        <v>125</v>
      </c>
    </row>
    <row r="71" spans="1:60" outlineLevel="1" x14ac:dyDescent="0.2">
      <c r="A71" s="242">
        <v>9</v>
      </c>
      <c r="B71" s="243" t="s">
        <v>177</v>
      </c>
      <c r="C71" s="260" t="s">
        <v>178</v>
      </c>
      <c r="D71" s="244" t="s">
        <v>128</v>
      </c>
      <c r="E71" s="245">
        <v>6.4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7.4260000000000007E-2</v>
      </c>
      <c r="O71" s="245">
        <f>ROUND(E71*N71,2)</f>
        <v>0.48</v>
      </c>
      <c r="P71" s="245">
        <v>0</v>
      </c>
      <c r="Q71" s="245">
        <f>ROUND(E71*P71,2)</f>
        <v>0</v>
      </c>
      <c r="R71" s="247"/>
      <c r="S71" s="247" t="s">
        <v>129</v>
      </c>
      <c r="T71" s="248" t="s">
        <v>129</v>
      </c>
      <c r="U71" s="229">
        <v>0.27100000000000002</v>
      </c>
      <c r="V71" s="229">
        <f>ROUND(E71*U71,2)</f>
        <v>1.73</v>
      </c>
      <c r="W71" s="229"/>
      <c r="X71" s="229" t="s">
        <v>130</v>
      </c>
      <c r="Y71" s="229" t="s">
        <v>131</v>
      </c>
      <c r="Z71" s="209"/>
      <c r="AA71" s="209"/>
      <c r="AB71" s="209"/>
      <c r="AC71" s="209"/>
      <c r="AD71" s="209"/>
      <c r="AE71" s="209"/>
      <c r="AF71" s="209"/>
      <c r="AG71" s="209" t="s">
        <v>132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">
      <c r="A72" s="226"/>
      <c r="B72" s="227"/>
      <c r="C72" s="261" t="s">
        <v>179</v>
      </c>
      <c r="D72" s="230"/>
      <c r="E72" s="231"/>
      <c r="F72" s="229"/>
      <c r="G72" s="229"/>
      <c r="H72" s="229"/>
      <c r="I72" s="229"/>
      <c r="J72" s="229"/>
      <c r="K72" s="229"/>
      <c r="L72" s="229"/>
      <c r="M72" s="229"/>
      <c r="N72" s="228"/>
      <c r="O72" s="228"/>
      <c r="P72" s="228"/>
      <c r="Q72" s="228"/>
      <c r="R72" s="229"/>
      <c r="S72" s="229"/>
      <c r="T72" s="229"/>
      <c r="U72" s="229"/>
      <c r="V72" s="229"/>
      <c r="W72" s="229"/>
      <c r="X72" s="229"/>
      <c r="Y72" s="229"/>
      <c r="Z72" s="209"/>
      <c r="AA72" s="209"/>
      <c r="AB72" s="209"/>
      <c r="AC72" s="209"/>
      <c r="AD72" s="209"/>
      <c r="AE72" s="209"/>
      <c r="AF72" s="209"/>
      <c r="AG72" s="209" t="s">
        <v>134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3" x14ac:dyDescent="0.2">
      <c r="A73" s="226"/>
      <c r="B73" s="227"/>
      <c r="C73" s="261" t="s">
        <v>448</v>
      </c>
      <c r="D73" s="230"/>
      <c r="E73" s="231">
        <v>1.7</v>
      </c>
      <c r="F73" s="229"/>
      <c r="G73" s="229"/>
      <c r="H73" s="229"/>
      <c r="I73" s="229"/>
      <c r="J73" s="229"/>
      <c r="K73" s="229"/>
      <c r="L73" s="229"/>
      <c r="M73" s="229"/>
      <c r="N73" s="228"/>
      <c r="O73" s="228"/>
      <c r="P73" s="228"/>
      <c r="Q73" s="228"/>
      <c r="R73" s="229"/>
      <c r="S73" s="229"/>
      <c r="T73" s="229"/>
      <c r="U73" s="229"/>
      <c r="V73" s="229"/>
      <c r="W73" s="229"/>
      <c r="X73" s="229"/>
      <c r="Y73" s="229"/>
      <c r="Z73" s="209"/>
      <c r="AA73" s="209"/>
      <c r="AB73" s="209"/>
      <c r="AC73" s="209"/>
      <c r="AD73" s="209"/>
      <c r="AE73" s="209"/>
      <c r="AF73" s="209"/>
      <c r="AG73" s="209" t="s">
        <v>134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">
      <c r="A74" s="226"/>
      <c r="B74" s="227"/>
      <c r="C74" s="261" t="s">
        <v>449</v>
      </c>
      <c r="D74" s="230"/>
      <c r="E74" s="231">
        <v>1.5</v>
      </c>
      <c r="F74" s="229"/>
      <c r="G74" s="229"/>
      <c r="H74" s="229"/>
      <c r="I74" s="229"/>
      <c r="J74" s="229"/>
      <c r="K74" s="229"/>
      <c r="L74" s="229"/>
      <c r="M74" s="229"/>
      <c r="N74" s="228"/>
      <c r="O74" s="228"/>
      <c r="P74" s="228"/>
      <c r="Q74" s="228"/>
      <c r="R74" s="229"/>
      <c r="S74" s="229"/>
      <c r="T74" s="229"/>
      <c r="U74" s="229"/>
      <c r="V74" s="229"/>
      <c r="W74" s="229"/>
      <c r="X74" s="229"/>
      <c r="Y74" s="229"/>
      <c r="Z74" s="209"/>
      <c r="AA74" s="209"/>
      <c r="AB74" s="209"/>
      <c r="AC74" s="209"/>
      <c r="AD74" s="209"/>
      <c r="AE74" s="209"/>
      <c r="AF74" s="209"/>
      <c r="AG74" s="209" t="s">
        <v>134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3" x14ac:dyDescent="0.2">
      <c r="A75" s="226"/>
      <c r="B75" s="227"/>
      <c r="C75" s="261" t="s">
        <v>450</v>
      </c>
      <c r="D75" s="230"/>
      <c r="E75" s="231">
        <v>1.7</v>
      </c>
      <c r="F75" s="229"/>
      <c r="G75" s="229"/>
      <c r="H75" s="229"/>
      <c r="I75" s="229"/>
      <c r="J75" s="229"/>
      <c r="K75" s="229"/>
      <c r="L75" s="229"/>
      <c r="M75" s="229"/>
      <c r="N75" s="228"/>
      <c r="O75" s="228"/>
      <c r="P75" s="228"/>
      <c r="Q75" s="228"/>
      <c r="R75" s="229"/>
      <c r="S75" s="229"/>
      <c r="T75" s="229"/>
      <c r="U75" s="229"/>
      <c r="V75" s="229"/>
      <c r="W75" s="229"/>
      <c r="X75" s="229"/>
      <c r="Y75" s="229"/>
      <c r="Z75" s="209"/>
      <c r="AA75" s="209"/>
      <c r="AB75" s="209"/>
      <c r="AC75" s="209"/>
      <c r="AD75" s="209"/>
      <c r="AE75" s="209"/>
      <c r="AF75" s="209"/>
      <c r="AG75" s="209" t="s">
        <v>134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3" x14ac:dyDescent="0.2">
      <c r="A76" s="226"/>
      <c r="B76" s="227"/>
      <c r="C76" s="261" t="s">
        <v>451</v>
      </c>
      <c r="D76" s="230"/>
      <c r="E76" s="231">
        <v>1.5</v>
      </c>
      <c r="F76" s="229"/>
      <c r="G76" s="229"/>
      <c r="H76" s="229"/>
      <c r="I76" s="229"/>
      <c r="J76" s="229"/>
      <c r="K76" s="229"/>
      <c r="L76" s="229"/>
      <c r="M76" s="229"/>
      <c r="N76" s="228"/>
      <c r="O76" s="228"/>
      <c r="P76" s="228"/>
      <c r="Q76" s="228"/>
      <c r="R76" s="229"/>
      <c r="S76" s="229"/>
      <c r="T76" s="229"/>
      <c r="U76" s="229"/>
      <c r="V76" s="229"/>
      <c r="W76" s="229"/>
      <c r="X76" s="229"/>
      <c r="Y76" s="229"/>
      <c r="Z76" s="209"/>
      <c r="AA76" s="209"/>
      <c r="AB76" s="209"/>
      <c r="AC76" s="209"/>
      <c r="AD76" s="209"/>
      <c r="AE76" s="209"/>
      <c r="AF76" s="209"/>
      <c r="AG76" s="209" t="s">
        <v>134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x14ac:dyDescent="0.2">
      <c r="A77" s="235" t="s">
        <v>124</v>
      </c>
      <c r="B77" s="236" t="s">
        <v>59</v>
      </c>
      <c r="C77" s="259" t="s">
        <v>60</v>
      </c>
      <c r="D77" s="237"/>
      <c r="E77" s="238"/>
      <c r="F77" s="239"/>
      <c r="G77" s="239">
        <f>SUMIF(AG78:AG78,"&lt;&gt;NOR",G78:G78)</f>
        <v>0</v>
      </c>
      <c r="H77" s="239"/>
      <c r="I77" s="239">
        <f>SUM(I78:I78)</f>
        <v>0</v>
      </c>
      <c r="J77" s="239"/>
      <c r="K77" s="239">
        <f>SUM(K78:K78)</f>
        <v>0</v>
      </c>
      <c r="L77" s="239"/>
      <c r="M77" s="239">
        <f>SUM(M78:M78)</f>
        <v>0</v>
      </c>
      <c r="N77" s="238"/>
      <c r="O77" s="238">
        <f>SUM(O78:O78)</f>
        <v>0</v>
      </c>
      <c r="P77" s="238"/>
      <c r="Q77" s="238">
        <f>SUM(Q78:Q78)</f>
        <v>0</v>
      </c>
      <c r="R77" s="239"/>
      <c r="S77" s="239"/>
      <c r="T77" s="240"/>
      <c r="U77" s="234"/>
      <c r="V77" s="234">
        <f>SUM(V78:V78)</f>
        <v>0.71</v>
      </c>
      <c r="W77" s="234"/>
      <c r="X77" s="234"/>
      <c r="Y77" s="234"/>
      <c r="AG77" t="s">
        <v>125</v>
      </c>
    </row>
    <row r="78" spans="1:60" outlineLevel="1" x14ac:dyDescent="0.2">
      <c r="A78" s="250">
        <v>10</v>
      </c>
      <c r="B78" s="251" t="s">
        <v>180</v>
      </c>
      <c r="C78" s="263" t="s">
        <v>181</v>
      </c>
      <c r="D78" s="252" t="s">
        <v>128</v>
      </c>
      <c r="E78" s="253">
        <v>4</v>
      </c>
      <c r="F78" s="254"/>
      <c r="G78" s="255">
        <f>ROUND(E78*F78,2)</f>
        <v>0</v>
      </c>
      <c r="H78" s="254"/>
      <c r="I78" s="255">
        <f>ROUND(E78*H78,2)</f>
        <v>0</v>
      </c>
      <c r="J78" s="254"/>
      <c r="K78" s="255">
        <f>ROUND(E78*J78,2)</f>
        <v>0</v>
      </c>
      <c r="L78" s="255">
        <v>21</v>
      </c>
      <c r="M78" s="255">
        <f>G78*(1+L78/100)</f>
        <v>0</v>
      </c>
      <c r="N78" s="253">
        <v>1.2099999999999999E-3</v>
      </c>
      <c r="O78" s="253">
        <f>ROUND(E78*N78,2)</f>
        <v>0</v>
      </c>
      <c r="P78" s="253">
        <v>0</v>
      </c>
      <c r="Q78" s="253">
        <f>ROUND(E78*P78,2)</f>
        <v>0</v>
      </c>
      <c r="R78" s="255"/>
      <c r="S78" s="255" t="s">
        <v>129</v>
      </c>
      <c r="T78" s="256" t="s">
        <v>129</v>
      </c>
      <c r="U78" s="229">
        <v>0.17699999999999999</v>
      </c>
      <c r="V78" s="229">
        <f>ROUND(E78*U78,2)</f>
        <v>0.71</v>
      </c>
      <c r="W78" s="229"/>
      <c r="X78" s="229" t="s">
        <v>130</v>
      </c>
      <c r="Y78" s="229" t="s">
        <v>131</v>
      </c>
      <c r="Z78" s="209"/>
      <c r="AA78" s="209"/>
      <c r="AB78" s="209"/>
      <c r="AC78" s="209"/>
      <c r="AD78" s="209"/>
      <c r="AE78" s="209"/>
      <c r="AF78" s="209"/>
      <c r="AG78" s="209" t="s">
        <v>132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ht="25.5" x14ac:dyDescent="0.2">
      <c r="A79" s="235" t="s">
        <v>124</v>
      </c>
      <c r="B79" s="236" t="s">
        <v>61</v>
      </c>
      <c r="C79" s="259" t="s">
        <v>62</v>
      </c>
      <c r="D79" s="237"/>
      <c r="E79" s="238"/>
      <c r="F79" s="239"/>
      <c r="G79" s="239">
        <f>SUMIF(AG80:AG86,"&lt;&gt;NOR",G80:G86)</f>
        <v>0</v>
      </c>
      <c r="H79" s="239"/>
      <c r="I79" s="239">
        <f>SUM(I80:I86)</f>
        <v>0</v>
      </c>
      <c r="J79" s="239"/>
      <c r="K79" s="239">
        <f>SUM(K80:K86)</f>
        <v>0</v>
      </c>
      <c r="L79" s="239"/>
      <c r="M79" s="239">
        <f>SUM(M80:M86)</f>
        <v>0</v>
      </c>
      <c r="N79" s="238"/>
      <c r="O79" s="238">
        <f>SUM(O80:O86)</f>
        <v>0</v>
      </c>
      <c r="P79" s="238"/>
      <c r="Q79" s="238">
        <f>SUM(Q80:Q86)</f>
        <v>0</v>
      </c>
      <c r="R79" s="239"/>
      <c r="S79" s="239"/>
      <c r="T79" s="240"/>
      <c r="U79" s="234"/>
      <c r="V79" s="234">
        <f>SUM(V80:V86)</f>
        <v>1.97</v>
      </c>
      <c r="W79" s="234"/>
      <c r="X79" s="234"/>
      <c r="Y79" s="234"/>
      <c r="AG79" t="s">
        <v>125</v>
      </c>
    </row>
    <row r="80" spans="1:60" outlineLevel="1" x14ac:dyDescent="0.2">
      <c r="A80" s="242">
        <v>11</v>
      </c>
      <c r="B80" s="243" t="s">
        <v>182</v>
      </c>
      <c r="C80" s="260" t="s">
        <v>183</v>
      </c>
      <c r="D80" s="244" t="s">
        <v>128</v>
      </c>
      <c r="E80" s="245">
        <v>6.4</v>
      </c>
      <c r="F80" s="246"/>
      <c r="G80" s="247">
        <f>ROUND(E80*F80,2)</f>
        <v>0</v>
      </c>
      <c r="H80" s="246"/>
      <c r="I80" s="247">
        <f>ROUND(E80*H80,2)</f>
        <v>0</v>
      </c>
      <c r="J80" s="246"/>
      <c r="K80" s="247">
        <f>ROUND(E80*J80,2)</f>
        <v>0</v>
      </c>
      <c r="L80" s="247">
        <v>21</v>
      </c>
      <c r="M80" s="247">
        <f>G80*(1+L80/100)</f>
        <v>0</v>
      </c>
      <c r="N80" s="245">
        <v>4.0000000000000003E-5</v>
      </c>
      <c r="O80" s="245">
        <f>ROUND(E80*N80,2)</f>
        <v>0</v>
      </c>
      <c r="P80" s="245">
        <v>0</v>
      </c>
      <c r="Q80" s="245">
        <f>ROUND(E80*P80,2)</f>
        <v>0</v>
      </c>
      <c r="R80" s="247"/>
      <c r="S80" s="247" t="s">
        <v>129</v>
      </c>
      <c r="T80" s="248" t="s">
        <v>129</v>
      </c>
      <c r="U80" s="229">
        <v>0.308</v>
      </c>
      <c r="V80" s="229">
        <f>ROUND(E80*U80,2)</f>
        <v>1.97</v>
      </c>
      <c r="W80" s="229"/>
      <c r="X80" s="229" t="s">
        <v>130</v>
      </c>
      <c r="Y80" s="229" t="s">
        <v>131</v>
      </c>
      <c r="Z80" s="209"/>
      <c r="AA80" s="209"/>
      <c r="AB80" s="209"/>
      <c r="AC80" s="209"/>
      <c r="AD80" s="209"/>
      <c r="AE80" s="209"/>
      <c r="AF80" s="209"/>
      <c r="AG80" s="209" t="s">
        <v>132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">
      <c r="A81" s="226"/>
      <c r="B81" s="227"/>
      <c r="C81" s="261" t="s">
        <v>448</v>
      </c>
      <c r="D81" s="230"/>
      <c r="E81" s="231">
        <v>1.7</v>
      </c>
      <c r="F81" s="229"/>
      <c r="G81" s="229"/>
      <c r="H81" s="229"/>
      <c r="I81" s="229"/>
      <c r="J81" s="229"/>
      <c r="K81" s="229"/>
      <c r="L81" s="229"/>
      <c r="M81" s="229"/>
      <c r="N81" s="228"/>
      <c r="O81" s="228"/>
      <c r="P81" s="228"/>
      <c r="Q81" s="228"/>
      <c r="R81" s="229"/>
      <c r="S81" s="229"/>
      <c r="T81" s="229"/>
      <c r="U81" s="229"/>
      <c r="V81" s="229"/>
      <c r="W81" s="229"/>
      <c r="X81" s="229"/>
      <c r="Y81" s="229"/>
      <c r="Z81" s="209"/>
      <c r="AA81" s="209"/>
      <c r="AB81" s="209"/>
      <c r="AC81" s="209"/>
      <c r="AD81" s="209"/>
      <c r="AE81" s="209"/>
      <c r="AF81" s="209"/>
      <c r="AG81" s="209" t="s">
        <v>134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3" x14ac:dyDescent="0.2">
      <c r="A82" s="226"/>
      <c r="B82" s="227"/>
      <c r="C82" s="261" t="s">
        <v>449</v>
      </c>
      <c r="D82" s="230"/>
      <c r="E82" s="231">
        <v>1.5</v>
      </c>
      <c r="F82" s="229"/>
      <c r="G82" s="229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09"/>
      <c r="AA82" s="209"/>
      <c r="AB82" s="209"/>
      <c r="AC82" s="209"/>
      <c r="AD82" s="209"/>
      <c r="AE82" s="209"/>
      <c r="AF82" s="209"/>
      <c r="AG82" s="209" t="s">
        <v>134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3" x14ac:dyDescent="0.2">
      <c r="A83" s="226"/>
      <c r="B83" s="227"/>
      <c r="C83" s="261" t="s">
        <v>450</v>
      </c>
      <c r="D83" s="230"/>
      <c r="E83" s="231">
        <v>1.7</v>
      </c>
      <c r="F83" s="229"/>
      <c r="G83" s="229"/>
      <c r="H83" s="229"/>
      <c r="I83" s="229"/>
      <c r="J83" s="229"/>
      <c r="K83" s="229"/>
      <c r="L83" s="229"/>
      <c r="M83" s="229"/>
      <c r="N83" s="228"/>
      <c r="O83" s="228"/>
      <c r="P83" s="228"/>
      <c r="Q83" s="228"/>
      <c r="R83" s="229"/>
      <c r="S83" s="229"/>
      <c r="T83" s="229"/>
      <c r="U83" s="229"/>
      <c r="V83" s="229"/>
      <c r="W83" s="229"/>
      <c r="X83" s="229"/>
      <c r="Y83" s="229"/>
      <c r="Z83" s="209"/>
      <c r="AA83" s="209"/>
      <c r="AB83" s="209"/>
      <c r="AC83" s="209"/>
      <c r="AD83" s="209"/>
      <c r="AE83" s="209"/>
      <c r="AF83" s="209"/>
      <c r="AG83" s="209" t="s">
        <v>134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">
      <c r="A84" s="226"/>
      <c r="B84" s="227"/>
      <c r="C84" s="261" t="s">
        <v>451</v>
      </c>
      <c r="D84" s="230"/>
      <c r="E84" s="231">
        <v>1.5</v>
      </c>
      <c r="F84" s="229"/>
      <c r="G84" s="229"/>
      <c r="H84" s="229"/>
      <c r="I84" s="229"/>
      <c r="J84" s="229"/>
      <c r="K84" s="229"/>
      <c r="L84" s="229"/>
      <c r="M84" s="229"/>
      <c r="N84" s="228"/>
      <c r="O84" s="228"/>
      <c r="P84" s="228"/>
      <c r="Q84" s="228"/>
      <c r="R84" s="229"/>
      <c r="S84" s="229"/>
      <c r="T84" s="229"/>
      <c r="U84" s="229"/>
      <c r="V84" s="229"/>
      <c r="W84" s="229"/>
      <c r="X84" s="229"/>
      <c r="Y84" s="229"/>
      <c r="Z84" s="209"/>
      <c r="AA84" s="209"/>
      <c r="AB84" s="209"/>
      <c r="AC84" s="209"/>
      <c r="AD84" s="209"/>
      <c r="AE84" s="209"/>
      <c r="AF84" s="209"/>
      <c r="AG84" s="209" t="s">
        <v>134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ht="22.5" outlineLevel="1" x14ac:dyDescent="0.2">
      <c r="A85" s="250">
        <v>12</v>
      </c>
      <c r="B85" s="251" t="s">
        <v>184</v>
      </c>
      <c r="C85" s="263" t="s">
        <v>464</v>
      </c>
      <c r="D85" s="252" t="s">
        <v>186</v>
      </c>
      <c r="E85" s="253">
        <v>1</v>
      </c>
      <c r="F85" s="254"/>
      <c r="G85" s="255">
        <f>ROUND(E85*F85,2)</f>
        <v>0</v>
      </c>
      <c r="H85" s="254"/>
      <c r="I85" s="255">
        <f>ROUND(E85*H85,2)</f>
        <v>0</v>
      </c>
      <c r="J85" s="254"/>
      <c r="K85" s="255">
        <f>ROUND(E85*J85,2)</f>
        <v>0</v>
      </c>
      <c r="L85" s="255">
        <v>21</v>
      </c>
      <c r="M85" s="255">
        <f>G85*(1+L85/100)</f>
        <v>0</v>
      </c>
      <c r="N85" s="253">
        <v>0</v>
      </c>
      <c r="O85" s="253">
        <f>ROUND(E85*N85,2)</f>
        <v>0</v>
      </c>
      <c r="P85" s="253">
        <v>0</v>
      </c>
      <c r="Q85" s="253">
        <f>ROUND(E85*P85,2)</f>
        <v>0</v>
      </c>
      <c r="R85" s="255"/>
      <c r="S85" s="255" t="s">
        <v>187</v>
      </c>
      <c r="T85" s="256" t="s">
        <v>188</v>
      </c>
      <c r="U85" s="229">
        <v>0</v>
      </c>
      <c r="V85" s="229">
        <f>ROUND(E85*U85,2)</f>
        <v>0</v>
      </c>
      <c r="W85" s="229"/>
      <c r="X85" s="229" t="s">
        <v>130</v>
      </c>
      <c r="Y85" s="229" t="s">
        <v>131</v>
      </c>
      <c r="Z85" s="209"/>
      <c r="AA85" s="209"/>
      <c r="AB85" s="209"/>
      <c r="AC85" s="209"/>
      <c r="AD85" s="209"/>
      <c r="AE85" s="209"/>
      <c r="AF85" s="209"/>
      <c r="AG85" s="209" t="s">
        <v>132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ht="22.5" outlineLevel="1" x14ac:dyDescent="0.2">
      <c r="A86" s="250">
        <v>13</v>
      </c>
      <c r="B86" s="251" t="s">
        <v>189</v>
      </c>
      <c r="C86" s="263" t="s">
        <v>190</v>
      </c>
      <c r="D86" s="252" t="s">
        <v>186</v>
      </c>
      <c r="E86" s="253">
        <v>1</v>
      </c>
      <c r="F86" s="254"/>
      <c r="G86" s="255">
        <f>ROUND(E86*F86,2)</f>
        <v>0</v>
      </c>
      <c r="H86" s="254"/>
      <c r="I86" s="255">
        <f>ROUND(E86*H86,2)</f>
        <v>0</v>
      </c>
      <c r="J86" s="254"/>
      <c r="K86" s="255">
        <f>ROUND(E86*J86,2)</f>
        <v>0</v>
      </c>
      <c r="L86" s="255">
        <v>21</v>
      </c>
      <c r="M86" s="255">
        <f>G86*(1+L86/100)</f>
        <v>0</v>
      </c>
      <c r="N86" s="253">
        <v>0</v>
      </c>
      <c r="O86" s="253">
        <f>ROUND(E86*N86,2)</f>
        <v>0</v>
      </c>
      <c r="P86" s="253">
        <v>0</v>
      </c>
      <c r="Q86" s="253">
        <f>ROUND(E86*P86,2)</f>
        <v>0</v>
      </c>
      <c r="R86" s="255"/>
      <c r="S86" s="255" t="s">
        <v>187</v>
      </c>
      <c r="T86" s="256" t="s">
        <v>188</v>
      </c>
      <c r="U86" s="229">
        <v>0</v>
      </c>
      <c r="V86" s="229">
        <f>ROUND(E86*U86,2)</f>
        <v>0</v>
      </c>
      <c r="W86" s="229"/>
      <c r="X86" s="229" t="s">
        <v>130</v>
      </c>
      <c r="Y86" s="229" t="s">
        <v>131</v>
      </c>
      <c r="Z86" s="209"/>
      <c r="AA86" s="209"/>
      <c r="AB86" s="209"/>
      <c r="AC86" s="209"/>
      <c r="AD86" s="209"/>
      <c r="AE86" s="209"/>
      <c r="AF86" s="209"/>
      <c r="AG86" s="209" t="s">
        <v>132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x14ac:dyDescent="0.2">
      <c r="A87" s="235" t="s">
        <v>124</v>
      </c>
      <c r="B87" s="236" t="s">
        <v>63</v>
      </c>
      <c r="C87" s="259" t="s">
        <v>64</v>
      </c>
      <c r="D87" s="237"/>
      <c r="E87" s="238"/>
      <c r="F87" s="239"/>
      <c r="G87" s="239">
        <f>SUMIF(AG88:AG110,"&lt;&gt;NOR",G88:G110)</f>
        <v>0</v>
      </c>
      <c r="H87" s="239"/>
      <c r="I87" s="239">
        <f>SUM(I88:I110)</f>
        <v>0</v>
      </c>
      <c r="J87" s="239"/>
      <c r="K87" s="239">
        <f>SUM(K88:K110)</f>
        <v>0</v>
      </c>
      <c r="L87" s="239"/>
      <c r="M87" s="239">
        <f>SUM(M88:M110)</f>
        <v>0</v>
      </c>
      <c r="N87" s="238"/>
      <c r="O87" s="238">
        <f>SUM(O88:O110)</f>
        <v>0.01</v>
      </c>
      <c r="P87" s="238"/>
      <c r="Q87" s="238">
        <f>SUM(Q88:Q110)</f>
        <v>2.2599999999999998</v>
      </c>
      <c r="R87" s="239"/>
      <c r="S87" s="239"/>
      <c r="T87" s="240"/>
      <c r="U87" s="234"/>
      <c r="V87" s="234">
        <f>SUM(V88:V110)</f>
        <v>13.77</v>
      </c>
      <c r="W87" s="234"/>
      <c r="X87" s="234"/>
      <c r="Y87" s="234"/>
      <c r="AG87" t="s">
        <v>125</v>
      </c>
    </row>
    <row r="88" spans="1:60" outlineLevel="1" x14ac:dyDescent="0.2">
      <c r="A88" s="242">
        <v>14</v>
      </c>
      <c r="B88" s="243" t="s">
        <v>191</v>
      </c>
      <c r="C88" s="260" t="s">
        <v>192</v>
      </c>
      <c r="D88" s="244" t="s">
        <v>128</v>
      </c>
      <c r="E88" s="245">
        <v>6.4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5">
        <v>0</v>
      </c>
      <c r="O88" s="245">
        <f>ROUND(E88*N88,2)</f>
        <v>0</v>
      </c>
      <c r="P88" s="245">
        <v>0.02</v>
      </c>
      <c r="Q88" s="245">
        <f>ROUND(E88*P88,2)</f>
        <v>0.13</v>
      </c>
      <c r="R88" s="247"/>
      <c r="S88" s="247" t="s">
        <v>129</v>
      </c>
      <c r="T88" s="248" t="s">
        <v>129</v>
      </c>
      <c r="U88" s="229">
        <v>0.14699999999999999</v>
      </c>
      <c r="V88" s="229">
        <f>ROUND(E88*U88,2)</f>
        <v>0.94</v>
      </c>
      <c r="W88" s="229"/>
      <c r="X88" s="229" t="s">
        <v>130</v>
      </c>
      <c r="Y88" s="229" t="s">
        <v>131</v>
      </c>
      <c r="Z88" s="209"/>
      <c r="AA88" s="209"/>
      <c r="AB88" s="209"/>
      <c r="AC88" s="209"/>
      <c r="AD88" s="209"/>
      <c r="AE88" s="209"/>
      <c r="AF88" s="209"/>
      <c r="AG88" s="209" t="s">
        <v>132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2" x14ac:dyDescent="0.2">
      <c r="A89" s="226"/>
      <c r="B89" s="227"/>
      <c r="C89" s="261" t="s">
        <v>448</v>
      </c>
      <c r="D89" s="230"/>
      <c r="E89" s="231">
        <v>1.7</v>
      </c>
      <c r="F89" s="229"/>
      <c r="G89" s="229"/>
      <c r="H89" s="229"/>
      <c r="I89" s="229"/>
      <c r="J89" s="229"/>
      <c r="K89" s="229"/>
      <c r="L89" s="229"/>
      <c r="M89" s="229"/>
      <c r="N89" s="228"/>
      <c r="O89" s="228"/>
      <c r="P89" s="228"/>
      <c r="Q89" s="228"/>
      <c r="R89" s="229"/>
      <c r="S89" s="229"/>
      <c r="T89" s="229"/>
      <c r="U89" s="229"/>
      <c r="V89" s="229"/>
      <c r="W89" s="229"/>
      <c r="X89" s="229"/>
      <c r="Y89" s="229"/>
      <c r="Z89" s="209"/>
      <c r="AA89" s="209"/>
      <c r="AB89" s="209"/>
      <c r="AC89" s="209"/>
      <c r="AD89" s="209"/>
      <c r="AE89" s="209"/>
      <c r="AF89" s="209"/>
      <c r="AG89" s="209" t="s">
        <v>134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">
      <c r="A90" s="226"/>
      <c r="B90" s="227"/>
      <c r="C90" s="261" t="s">
        <v>449</v>
      </c>
      <c r="D90" s="230"/>
      <c r="E90" s="231">
        <v>1.5</v>
      </c>
      <c r="F90" s="229"/>
      <c r="G90" s="229"/>
      <c r="H90" s="229"/>
      <c r="I90" s="229"/>
      <c r="J90" s="229"/>
      <c r="K90" s="229"/>
      <c r="L90" s="229"/>
      <c r="M90" s="229"/>
      <c r="N90" s="228"/>
      <c r="O90" s="228"/>
      <c r="P90" s="228"/>
      <c r="Q90" s="228"/>
      <c r="R90" s="229"/>
      <c r="S90" s="229"/>
      <c r="T90" s="229"/>
      <c r="U90" s="229"/>
      <c r="V90" s="229"/>
      <c r="W90" s="229"/>
      <c r="X90" s="229"/>
      <c r="Y90" s="229"/>
      <c r="Z90" s="209"/>
      <c r="AA90" s="209"/>
      <c r="AB90" s="209"/>
      <c r="AC90" s="209"/>
      <c r="AD90" s="209"/>
      <c r="AE90" s="209"/>
      <c r="AF90" s="209"/>
      <c r="AG90" s="209" t="s">
        <v>134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">
      <c r="A91" s="226"/>
      <c r="B91" s="227"/>
      <c r="C91" s="261" t="s">
        <v>450</v>
      </c>
      <c r="D91" s="230"/>
      <c r="E91" s="231">
        <v>1.7</v>
      </c>
      <c r="F91" s="229"/>
      <c r="G91" s="229"/>
      <c r="H91" s="229"/>
      <c r="I91" s="229"/>
      <c r="J91" s="229"/>
      <c r="K91" s="229"/>
      <c r="L91" s="229"/>
      <c r="M91" s="229"/>
      <c r="N91" s="228"/>
      <c r="O91" s="228"/>
      <c r="P91" s="228"/>
      <c r="Q91" s="228"/>
      <c r="R91" s="229"/>
      <c r="S91" s="229"/>
      <c r="T91" s="229"/>
      <c r="U91" s="229"/>
      <c r="V91" s="229"/>
      <c r="W91" s="229"/>
      <c r="X91" s="229"/>
      <c r="Y91" s="229"/>
      <c r="Z91" s="209"/>
      <c r="AA91" s="209"/>
      <c r="AB91" s="209"/>
      <c r="AC91" s="209"/>
      <c r="AD91" s="209"/>
      <c r="AE91" s="209"/>
      <c r="AF91" s="209"/>
      <c r="AG91" s="209" t="s">
        <v>134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">
      <c r="A92" s="226"/>
      <c r="B92" s="227"/>
      <c r="C92" s="261" t="s">
        <v>451</v>
      </c>
      <c r="D92" s="230"/>
      <c r="E92" s="231">
        <v>1.5</v>
      </c>
      <c r="F92" s="229"/>
      <c r="G92" s="229"/>
      <c r="H92" s="229"/>
      <c r="I92" s="229"/>
      <c r="J92" s="229"/>
      <c r="K92" s="229"/>
      <c r="L92" s="229"/>
      <c r="M92" s="229"/>
      <c r="N92" s="228"/>
      <c r="O92" s="228"/>
      <c r="P92" s="228"/>
      <c r="Q92" s="228"/>
      <c r="R92" s="229"/>
      <c r="S92" s="229"/>
      <c r="T92" s="229"/>
      <c r="U92" s="229"/>
      <c r="V92" s="229"/>
      <c r="W92" s="229"/>
      <c r="X92" s="229"/>
      <c r="Y92" s="229"/>
      <c r="Z92" s="209"/>
      <c r="AA92" s="209"/>
      <c r="AB92" s="209"/>
      <c r="AC92" s="209"/>
      <c r="AD92" s="209"/>
      <c r="AE92" s="209"/>
      <c r="AF92" s="209"/>
      <c r="AG92" s="209" t="s">
        <v>134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ht="22.5" outlineLevel="1" x14ac:dyDescent="0.2">
      <c r="A93" s="250">
        <v>15</v>
      </c>
      <c r="B93" s="251" t="s">
        <v>193</v>
      </c>
      <c r="C93" s="263" t="s">
        <v>194</v>
      </c>
      <c r="D93" s="252" t="s">
        <v>195</v>
      </c>
      <c r="E93" s="253">
        <v>4</v>
      </c>
      <c r="F93" s="254"/>
      <c r="G93" s="255">
        <f>ROUND(E93*F93,2)</f>
        <v>0</v>
      </c>
      <c r="H93" s="254"/>
      <c r="I93" s="255">
        <f>ROUND(E93*H93,2)</f>
        <v>0</v>
      </c>
      <c r="J93" s="254"/>
      <c r="K93" s="255">
        <f>ROUND(E93*J93,2)</f>
        <v>0</v>
      </c>
      <c r="L93" s="255">
        <v>21</v>
      </c>
      <c r="M93" s="255">
        <f>G93*(1+L93/100)</f>
        <v>0</v>
      </c>
      <c r="N93" s="253">
        <v>0</v>
      </c>
      <c r="O93" s="253">
        <f>ROUND(E93*N93,2)</f>
        <v>0</v>
      </c>
      <c r="P93" s="253">
        <v>0</v>
      </c>
      <c r="Q93" s="253">
        <f>ROUND(E93*P93,2)</f>
        <v>0</v>
      </c>
      <c r="R93" s="255"/>
      <c r="S93" s="255" t="s">
        <v>129</v>
      </c>
      <c r="T93" s="256" t="s">
        <v>129</v>
      </c>
      <c r="U93" s="229">
        <v>0.05</v>
      </c>
      <c r="V93" s="229">
        <f>ROUND(E93*U93,2)</f>
        <v>0.2</v>
      </c>
      <c r="W93" s="229"/>
      <c r="X93" s="229" t="s">
        <v>130</v>
      </c>
      <c r="Y93" s="229" t="s">
        <v>131</v>
      </c>
      <c r="Z93" s="209"/>
      <c r="AA93" s="209"/>
      <c r="AB93" s="209"/>
      <c r="AC93" s="209"/>
      <c r="AD93" s="209"/>
      <c r="AE93" s="209"/>
      <c r="AF93" s="209"/>
      <c r="AG93" s="209" t="s">
        <v>132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42">
        <v>16</v>
      </c>
      <c r="B94" s="243" t="s">
        <v>196</v>
      </c>
      <c r="C94" s="260" t="s">
        <v>197</v>
      </c>
      <c r="D94" s="244" t="s">
        <v>128</v>
      </c>
      <c r="E94" s="245">
        <v>0.49590000000000001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2.1900000000000001E-3</v>
      </c>
      <c r="O94" s="245">
        <f>ROUND(E94*N94,2)</f>
        <v>0</v>
      </c>
      <c r="P94" s="245">
        <v>7.4999999999999997E-2</v>
      </c>
      <c r="Q94" s="245">
        <f>ROUND(E94*P94,2)</f>
        <v>0.04</v>
      </c>
      <c r="R94" s="247"/>
      <c r="S94" s="247" t="s">
        <v>129</v>
      </c>
      <c r="T94" s="248" t="s">
        <v>129</v>
      </c>
      <c r="U94" s="229">
        <v>0.95499999999999996</v>
      </c>
      <c r="V94" s="229">
        <f>ROUND(E94*U94,2)</f>
        <v>0.47</v>
      </c>
      <c r="W94" s="229"/>
      <c r="X94" s="229" t="s">
        <v>130</v>
      </c>
      <c r="Y94" s="229" t="s">
        <v>131</v>
      </c>
      <c r="Z94" s="209"/>
      <c r="AA94" s="209"/>
      <c r="AB94" s="209"/>
      <c r="AC94" s="209"/>
      <c r="AD94" s="209"/>
      <c r="AE94" s="209"/>
      <c r="AF94" s="209"/>
      <c r="AG94" s="209" t="s">
        <v>132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2" x14ac:dyDescent="0.2">
      <c r="A95" s="226"/>
      <c r="B95" s="227"/>
      <c r="C95" s="261" t="s">
        <v>198</v>
      </c>
      <c r="D95" s="230"/>
      <c r="E95" s="231">
        <v>0.49590000000000001</v>
      </c>
      <c r="F95" s="229"/>
      <c r="G95" s="229"/>
      <c r="H95" s="229"/>
      <c r="I95" s="229"/>
      <c r="J95" s="229"/>
      <c r="K95" s="229"/>
      <c r="L95" s="229"/>
      <c r="M95" s="229"/>
      <c r="N95" s="228"/>
      <c r="O95" s="228"/>
      <c r="P95" s="228"/>
      <c r="Q95" s="228"/>
      <c r="R95" s="229"/>
      <c r="S95" s="229"/>
      <c r="T95" s="229"/>
      <c r="U95" s="229"/>
      <c r="V95" s="229"/>
      <c r="W95" s="229"/>
      <c r="X95" s="229"/>
      <c r="Y95" s="229"/>
      <c r="Z95" s="209"/>
      <c r="AA95" s="209"/>
      <c r="AB95" s="209"/>
      <c r="AC95" s="209"/>
      <c r="AD95" s="209"/>
      <c r="AE95" s="209"/>
      <c r="AF95" s="209"/>
      <c r="AG95" s="209" t="s">
        <v>134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">
      <c r="A96" s="242">
        <v>17</v>
      </c>
      <c r="B96" s="243" t="s">
        <v>199</v>
      </c>
      <c r="C96" s="260" t="s">
        <v>200</v>
      </c>
      <c r="D96" s="244" t="s">
        <v>128</v>
      </c>
      <c r="E96" s="245">
        <v>4.8</v>
      </c>
      <c r="F96" s="246"/>
      <c r="G96" s="247">
        <f>ROUND(E96*F96,2)</f>
        <v>0</v>
      </c>
      <c r="H96" s="246"/>
      <c r="I96" s="247">
        <f>ROUND(E96*H96,2)</f>
        <v>0</v>
      </c>
      <c r="J96" s="246"/>
      <c r="K96" s="247">
        <f>ROUND(E96*J96,2)</f>
        <v>0</v>
      </c>
      <c r="L96" s="247">
        <v>21</v>
      </c>
      <c r="M96" s="247">
        <f>G96*(1+L96/100)</f>
        <v>0</v>
      </c>
      <c r="N96" s="245">
        <v>1.17E-3</v>
      </c>
      <c r="O96" s="245">
        <f>ROUND(E96*N96,2)</f>
        <v>0.01</v>
      </c>
      <c r="P96" s="245">
        <v>7.5999999999999998E-2</v>
      </c>
      <c r="Q96" s="245">
        <f>ROUND(E96*P96,2)</f>
        <v>0.36</v>
      </c>
      <c r="R96" s="247"/>
      <c r="S96" s="247" t="s">
        <v>129</v>
      </c>
      <c r="T96" s="248" t="s">
        <v>129</v>
      </c>
      <c r="U96" s="229">
        <v>0.93899999999999995</v>
      </c>
      <c r="V96" s="229">
        <f>ROUND(E96*U96,2)</f>
        <v>4.51</v>
      </c>
      <c r="W96" s="229"/>
      <c r="X96" s="229" t="s">
        <v>130</v>
      </c>
      <c r="Y96" s="229" t="s">
        <v>131</v>
      </c>
      <c r="Z96" s="209"/>
      <c r="AA96" s="209"/>
      <c r="AB96" s="209"/>
      <c r="AC96" s="209"/>
      <c r="AD96" s="209"/>
      <c r="AE96" s="209"/>
      <c r="AF96" s="209"/>
      <c r="AG96" s="209" t="s">
        <v>132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">
      <c r="A97" s="226"/>
      <c r="B97" s="227"/>
      <c r="C97" s="261" t="s">
        <v>201</v>
      </c>
      <c r="D97" s="230"/>
      <c r="E97" s="231">
        <v>4.8</v>
      </c>
      <c r="F97" s="229"/>
      <c r="G97" s="22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09"/>
      <c r="AA97" s="209"/>
      <c r="AB97" s="209"/>
      <c r="AC97" s="209"/>
      <c r="AD97" s="209"/>
      <c r="AE97" s="209"/>
      <c r="AF97" s="209"/>
      <c r="AG97" s="209" t="s">
        <v>134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">
      <c r="A98" s="242">
        <v>18</v>
      </c>
      <c r="B98" s="243" t="s">
        <v>202</v>
      </c>
      <c r="C98" s="260" t="s">
        <v>203</v>
      </c>
      <c r="D98" s="244" t="s">
        <v>128</v>
      </c>
      <c r="E98" s="245">
        <v>25.5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5">
        <v>0</v>
      </c>
      <c r="O98" s="245">
        <f>ROUND(E98*N98,2)</f>
        <v>0</v>
      </c>
      <c r="P98" s="245">
        <v>6.8000000000000005E-2</v>
      </c>
      <c r="Q98" s="245">
        <f>ROUND(E98*P98,2)</f>
        <v>1.73</v>
      </c>
      <c r="R98" s="247"/>
      <c r="S98" s="247" t="s">
        <v>129</v>
      </c>
      <c r="T98" s="248" t="s">
        <v>129</v>
      </c>
      <c r="U98" s="229">
        <v>0.3</v>
      </c>
      <c r="V98" s="229">
        <f>ROUND(E98*U98,2)</f>
        <v>7.65</v>
      </c>
      <c r="W98" s="229"/>
      <c r="X98" s="229" t="s">
        <v>130</v>
      </c>
      <c r="Y98" s="229" t="s">
        <v>131</v>
      </c>
      <c r="Z98" s="209"/>
      <c r="AA98" s="209"/>
      <c r="AB98" s="209"/>
      <c r="AC98" s="209"/>
      <c r="AD98" s="209"/>
      <c r="AE98" s="209"/>
      <c r="AF98" s="209"/>
      <c r="AG98" s="209" t="s">
        <v>132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2" x14ac:dyDescent="0.2">
      <c r="A99" s="226"/>
      <c r="B99" s="227"/>
      <c r="C99" s="261" t="s">
        <v>150</v>
      </c>
      <c r="D99" s="230"/>
      <c r="E99" s="231"/>
      <c r="F99" s="229"/>
      <c r="G99" s="229"/>
      <c r="H99" s="229"/>
      <c r="I99" s="229"/>
      <c r="J99" s="229"/>
      <c r="K99" s="229"/>
      <c r="L99" s="229"/>
      <c r="M99" s="229"/>
      <c r="N99" s="228"/>
      <c r="O99" s="228"/>
      <c r="P99" s="228"/>
      <c r="Q99" s="228"/>
      <c r="R99" s="229"/>
      <c r="S99" s="229"/>
      <c r="T99" s="229"/>
      <c r="U99" s="229"/>
      <c r="V99" s="229"/>
      <c r="W99" s="229"/>
      <c r="X99" s="229"/>
      <c r="Y99" s="229"/>
      <c r="Z99" s="209"/>
      <c r="AA99" s="209"/>
      <c r="AB99" s="209"/>
      <c r="AC99" s="209"/>
      <c r="AD99" s="209"/>
      <c r="AE99" s="209"/>
      <c r="AF99" s="209"/>
      <c r="AG99" s="209" t="s">
        <v>134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">
      <c r="A100" s="226"/>
      <c r="B100" s="227"/>
      <c r="C100" s="261" t="s">
        <v>458</v>
      </c>
      <c r="D100" s="230"/>
      <c r="E100" s="231">
        <v>7.92</v>
      </c>
      <c r="F100" s="229"/>
      <c r="G100" s="22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09"/>
      <c r="AA100" s="209"/>
      <c r="AB100" s="209"/>
      <c r="AC100" s="209"/>
      <c r="AD100" s="209"/>
      <c r="AE100" s="209"/>
      <c r="AF100" s="209"/>
      <c r="AG100" s="209" t="s">
        <v>134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">
      <c r="A101" s="226"/>
      <c r="B101" s="227"/>
      <c r="C101" s="261" t="s">
        <v>162</v>
      </c>
      <c r="D101" s="230"/>
      <c r="E101" s="231">
        <v>-1.8</v>
      </c>
      <c r="F101" s="229"/>
      <c r="G101" s="229"/>
      <c r="H101" s="229"/>
      <c r="I101" s="229"/>
      <c r="J101" s="229"/>
      <c r="K101" s="229"/>
      <c r="L101" s="229"/>
      <c r="M101" s="229"/>
      <c r="N101" s="228"/>
      <c r="O101" s="228"/>
      <c r="P101" s="228"/>
      <c r="Q101" s="228"/>
      <c r="R101" s="229"/>
      <c r="S101" s="229"/>
      <c r="T101" s="229"/>
      <c r="U101" s="229"/>
      <c r="V101" s="229"/>
      <c r="W101" s="229"/>
      <c r="X101" s="229"/>
      <c r="Y101" s="229"/>
      <c r="Z101" s="209"/>
      <c r="AA101" s="209"/>
      <c r="AB101" s="209"/>
      <c r="AC101" s="209"/>
      <c r="AD101" s="209"/>
      <c r="AE101" s="209"/>
      <c r="AF101" s="209"/>
      <c r="AG101" s="209" t="s">
        <v>134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">
      <c r="A102" s="226"/>
      <c r="B102" s="227"/>
      <c r="C102" s="261" t="s">
        <v>153</v>
      </c>
      <c r="D102" s="230"/>
      <c r="E102" s="231"/>
      <c r="F102" s="229"/>
      <c r="G102" s="229"/>
      <c r="H102" s="229"/>
      <c r="I102" s="229"/>
      <c r="J102" s="229"/>
      <c r="K102" s="229"/>
      <c r="L102" s="229"/>
      <c r="M102" s="229"/>
      <c r="N102" s="228"/>
      <c r="O102" s="228"/>
      <c r="P102" s="228"/>
      <c r="Q102" s="228"/>
      <c r="R102" s="229"/>
      <c r="S102" s="229"/>
      <c r="T102" s="229"/>
      <c r="U102" s="229"/>
      <c r="V102" s="229"/>
      <c r="W102" s="229"/>
      <c r="X102" s="229"/>
      <c r="Y102" s="229"/>
      <c r="Z102" s="209"/>
      <c r="AA102" s="209"/>
      <c r="AB102" s="209"/>
      <c r="AC102" s="209"/>
      <c r="AD102" s="209"/>
      <c r="AE102" s="209"/>
      <c r="AF102" s="209"/>
      <c r="AG102" s="209" t="s">
        <v>134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">
      <c r="A103" s="226"/>
      <c r="B103" s="227"/>
      <c r="C103" s="261" t="s">
        <v>459</v>
      </c>
      <c r="D103" s="230"/>
      <c r="E103" s="231">
        <v>7.53</v>
      </c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09"/>
      <c r="AA103" s="209"/>
      <c r="AB103" s="209"/>
      <c r="AC103" s="209"/>
      <c r="AD103" s="209"/>
      <c r="AE103" s="209"/>
      <c r="AF103" s="209"/>
      <c r="AG103" s="209" t="s">
        <v>134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">
      <c r="A104" s="226"/>
      <c r="B104" s="227"/>
      <c r="C104" s="261" t="s">
        <v>164</v>
      </c>
      <c r="D104" s="230"/>
      <c r="E104" s="231">
        <v>-0.9</v>
      </c>
      <c r="F104" s="229"/>
      <c r="G104" s="229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09"/>
      <c r="AA104" s="209"/>
      <c r="AB104" s="209"/>
      <c r="AC104" s="209"/>
      <c r="AD104" s="209"/>
      <c r="AE104" s="209"/>
      <c r="AF104" s="209"/>
      <c r="AG104" s="209" t="s">
        <v>134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3" x14ac:dyDescent="0.2">
      <c r="A105" s="226"/>
      <c r="B105" s="227"/>
      <c r="C105" s="261" t="s">
        <v>156</v>
      </c>
      <c r="D105" s="230"/>
      <c r="E105" s="231"/>
      <c r="F105" s="229"/>
      <c r="G105" s="229"/>
      <c r="H105" s="229"/>
      <c r="I105" s="229"/>
      <c r="J105" s="229"/>
      <c r="K105" s="229"/>
      <c r="L105" s="229"/>
      <c r="M105" s="229"/>
      <c r="N105" s="228"/>
      <c r="O105" s="228"/>
      <c r="P105" s="228"/>
      <c r="Q105" s="228"/>
      <c r="R105" s="229"/>
      <c r="S105" s="229"/>
      <c r="T105" s="229"/>
      <c r="U105" s="229"/>
      <c r="V105" s="229"/>
      <c r="W105" s="229"/>
      <c r="X105" s="229"/>
      <c r="Y105" s="229"/>
      <c r="Z105" s="209"/>
      <c r="AA105" s="209"/>
      <c r="AB105" s="209"/>
      <c r="AC105" s="209"/>
      <c r="AD105" s="209"/>
      <c r="AE105" s="209"/>
      <c r="AF105" s="209"/>
      <c r="AG105" s="209" t="s">
        <v>134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3" x14ac:dyDescent="0.2">
      <c r="A106" s="226"/>
      <c r="B106" s="227"/>
      <c r="C106" s="261" t="s">
        <v>458</v>
      </c>
      <c r="D106" s="230"/>
      <c r="E106" s="231">
        <v>7.92</v>
      </c>
      <c r="F106" s="229"/>
      <c r="G106" s="229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09"/>
      <c r="AA106" s="209"/>
      <c r="AB106" s="209"/>
      <c r="AC106" s="209"/>
      <c r="AD106" s="209"/>
      <c r="AE106" s="209"/>
      <c r="AF106" s="209"/>
      <c r="AG106" s="209" t="s">
        <v>134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">
      <c r="A107" s="226"/>
      <c r="B107" s="227"/>
      <c r="C107" s="261" t="s">
        <v>162</v>
      </c>
      <c r="D107" s="230"/>
      <c r="E107" s="231">
        <v>-1.8</v>
      </c>
      <c r="F107" s="229"/>
      <c r="G107" s="229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09"/>
      <c r="AA107" s="209"/>
      <c r="AB107" s="209"/>
      <c r="AC107" s="209"/>
      <c r="AD107" s="209"/>
      <c r="AE107" s="209"/>
      <c r="AF107" s="209"/>
      <c r="AG107" s="209" t="s">
        <v>134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">
      <c r="A108" s="226"/>
      <c r="B108" s="227"/>
      <c r="C108" s="261" t="s">
        <v>157</v>
      </c>
      <c r="D108" s="230"/>
      <c r="E108" s="231"/>
      <c r="F108" s="229"/>
      <c r="G108" s="229"/>
      <c r="H108" s="229"/>
      <c r="I108" s="229"/>
      <c r="J108" s="229"/>
      <c r="K108" s="229"/>
      <c r="L108" s="229"/>
      <c r="M108" s="229"/>
      <c r="N108" s="228"/>
      <c r="O108" s="228"/>
      <c r="P108" s="228"/>
      <c r="Q108" s="228"/>
      <c r="R108" s="229"/>
      <c r="S108" s="229"/>
      <c r="T108" s="229"/>
      <c r="U108" s="229"/>
      <c r="V108" s="229"/>
      <c r="W108" s="229"/>
      <c r="X108" s="229"/>
      <c r="Y108" s="229"/>
      <c r="Z108" s="209"/>
      <c r="AA108" s="209"/>
      <c r="AB108" s="209"/>
      <c r="AC108" s="209"/>
      <c r="AD108" s="209"/>
      <c r="AE108" s="209"/>
      <c r="AF108" s="209"/>
      <c r="AG108" s="209" t="s">
        <v>134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">
      <c r="A109" s="226"/>
      <c r="B109" s="227"/>
      <c r="C109" s="261" t="s">
        <v>459</v>
      </c>
      <c r="D109" s="230"/>
      <c r="E109" s="231">
        <v>7.53</v>
      </c>
      <c r="F109" s="229"/>
      <c r="G109" s="22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09"/>
      <c r="AA109" s="209"/>
      <c r="AB109" s="209"/>
      <c r="AC109" s="209"/>
      <c r="AD109" s="209"/>
      <c r="AE109" s="209"/>
      <c r="AF109" s="209"/>
      <c r="AG109" s="209" t="s">
        <v>134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">
      <c r="A110" s="226"/>
      <c r="B110" s="227"/>
      <c r="C110" s="261" t="s">
        <v>164</v>
      </c>
      <c r="D110" s="230"/>
      <c r="E110" s="231">
        <v>-0.9</v>
      </c>
      <c r="F110" s="229"/>
      <c r="G110" s="229"/>
      <c r="H110" s="229"/>
      <c r="I110" s="229"/>
      <c r="J110" s="229"/>
      <c r="K110" s="229"/>
      <c r="L110" s="229"/>
      <c r="M110" s="229"/>
      <c r="N110" s="228"/>
      <c r="O110" s="228"/>
      <c r="P110" s="228"/>
      <c r="Q110" s="228"/>
      <c r="R110" s="229"/>
      <c r="S110" s="229"/>
      <c r="T110" s="229"/>
      <c r="U110" s="229"/>
      <c r="V110" s="229"/>
      <c r="W110" s="229"/>
      <c r="X110" s="229"/>
      <c r="Y110" s="229"/>
      <c r="Z110" s="209"/>
      <c r="AA110" s="209"/>
      <c r="AB110" s="209"/>
      <c r="AC110" s="209"/>
      <c r="AD110" s="209"/>
      <c r="AE110" s="209"/>
      <c r="AF110" s="209"/>
      <c r="AG110" s="209" t="s">
        <v>134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x14ac:dyDescent="0.2">
      <c r="A111" s="235" t="s">
        <v>124</v>
      </c>
      <c r="B111" s="236" t="s">
        <v>65</v>
      </c>
      <c r="C111" s="259" t="s">
        <v>66</v>
      </c>
      <c r="D111" s="237"/>
      <c r="E111" s="238"/>
      <c r="F111" s="239"/>
      <c r="G111" s="239">
        <f>SUMIF(AG112:AG112,"&lt;&gt;NOR",G112:G112)</f>
        <v>0</v>
      </c>
      <c r="H111" s="239"/>
      <c r="I111" s="239">
        <f>SUM(I112:I112)</f>
        <v>0</v>
      </c>
      <c r="J111" s="239"/>
      <c r="K111" s="239">
        <f>SUM(K112:K112)</f>
        <v>0</v>
      </c>
      <c r="L111" s="239"/>
      <c r="M111" s="239">
        <f>SUM(M112:M112)</f>
        <v>0</v>
      </c>
      <c r="N111" s="238"/>
      <c r="O111" s="238">
        <f>SUM(O112:O112)</f>
        <v>0</v>
      </c>
      <c r="P111" s="238"/>
      <c r="Q111" s="238">
        <f>SUM(Q112:Q112)</f>
        <v>0</v>
      </c>
      <c r="R111" s="239"/>
      <c r="S111" s="239"/>
      <c r="T111" s="240"/>
      <c r="U111" s="234"/>
      <c r="V111" s="234">
        <f>SUM(V112:V112)</f>
        <v>4.33</v>
      </c>
      <c r="W111" s="234"/>
      <c r="X111" s="234"/>
      <c r="Y111" s="234"/>
      <c r="AG111" t="s">
        <v>125</v>
      </c>
    </row>
    <row r="112" spans="1:60" ht="22.5" outlineLevel="1" x14ac:dyDescent="0.2">
      <c r="A112" s="250">
        <v>19</v>
      </c>
      <c r="B112" s="251" t="s">
        <v>204</v>
      </c>
      <c r="C112" s="263" t="s">
        <v>205</v>
      </c>
      <c r="D112" s="252" t="s">
        <v>206</v>
      </c>
      <c r="E112" s="253">
        <v>2.0633499999999998</v>
      </c>
      <c r="F112" s="254"/>
      <c r="G112" s="255">
        <f>ROUND(E112*F112,2)</f>
        <v>0</v>
      </c>
      <c r="H112" s="254"/>
      <c r="I112" s="255">
        <f>ROUND(E112*H112,2)</f>
        <v>0</v>
      </c>
      <c r="J112" s="254"/>
      <c r="K112" s="255">
        <f>ROUND(E112*J112,2)</f>
        <v>0</v>
      </c>
      <c r="L112" s="255">
        <v>21</v>
      </c>
      <c r="M112" s="255">
        <f>G112*(1+L112/100)</f>
        <v>0</v>
      </c>
      <c r="N112" s="253">
        <v>0</v>
      </c>
      <c r="O112" s="253">
        <f>ROUND(E112*N112,2)</f>
        <v>0</v>
      </c>
      <c r="P112" s="253">
        <v>0</v>
      </c>
      <c r="Q112" s="253">
        <f>ROUND(E112*P112,2)</f>
        <v>0</v>
      </c>
      <c r="R112" s="255"/>
      <c r="S112" s="255" t="s">
        <v>129</v>
      </c>
      <c r="T112" s="256" t="s">
        <v>129</v>
      </c>
      <c r="U112" s="229">
        <v>2.1</v>
      </c>
      <c r="V112" s="229">
        <f>ROUND(E112*U112,2)</f>
        <v>4.33</v>
      </c>
      <c r="W112" s="229"/>
      <c r="X112" s="229" t="s">
        <v>207</v>
      </c>
      <c r="Y112" s="229" t="s">
        <v>131</v>
      </c>
      <c r="Z112" s="209"/>
      <c r="AA112" s="209"/>
      <c r="AB112" s="209"/>
      <c r="AC112" s="209"/>
      <c r="AD112" s="209"/>
      <c r="AE112" s="209"/>
      <c r="AF112" s="209"/>
      <c r="AG112" s="209" t="s">
        <v>208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x14ac:dyDescent="0.2">
      <c r="A113" s="235" t="s">
        <v>124</v>
      </c>
      <c r="B113" s="236" t="s">
        <v>67</v>
      </c>
      <c r="C113" s="259" t="s">
        <v>68</v>
      </c>
      <c r="D113" s="237"/>
      <c r="E113" s="238"/>
      <c r="F113" s="239"/>
      <c r="G113" s="239">
        <f>SUMIF(AG114:AG142,"&lt;&gt;NOR",G114:G142)</f>
        <v>0</v>
      </c>
      <c r="H113" s="239"/>
      <c r="I113" s="239">
        <f>SUM(I114:I142)</f>
        <v>0</v>
      </c>
      <c r="J113" s="239"/>
      <c r="K113" s="239">
        <f>SUM(K114:K142)</f>
        <v>0</v>
      </c>
      <c r="L113" s="239"/>
      <c r="M113" s="239">
        <f>SUM(M114:M142)</f>
        <v>0</v>
      </c>
      <c r="N113" s="238"/>
      <c r="O113" s="238">
        <f>SUM(O114:O142)</f>
        <v>0.05</v>
      </c>
      <c r="P113" s="238"/>
      <c r="Q113" s="238">
        <f>SUM(Q114:Q142)</f>
        <v>0</v>
      </c>
      <c r="R113" s="239"/>
      <c r="S113" s="239"/>
      <c r="T113" s="240"/>
      <c r="U113" s="234"/>
      <c r="V113" s="234">
        <f>SUM(V114:V142)</f>
        <v>6.3900000000000006</v>
      </c>
      <c r="W113" s="234"/>
      <c r="X113" s="234"/>
      <c r="Y113" s="234"/>
      <c r="AG113" t="s">
        <v>125</v>
      </c>
    </row>
    <row r="114" spans="1:60" outlineLevel="1" x14ac:dyDescent="0.2">
      <c r="A114" s="242">
        <v>20</v>
      </c>
      <c r="B114" s="243" t="s">
        <v>209</v>
      </c>
      <c r="C114" s="260" t="s">
        <v>210</v>
      </c>
      <c r="D114" s="244" t="s">
        <v>128</v>
      </c>
      <c r="E114" s="245">
        <v>10.52</v>
      </c>
      <c r="F114" s="246"/>
      <c r="G114" s="247">
        <f>ROUND(E114*F114,2)</f>
        <v>0</v>
      </c>
      <c r="H114" s="246"/>
      <c r="I114" s="247">
        <f>ROUND(E114*H114,2)</f>
        <v>0</v>
      </c>
      <c r="J114" s="246"/>
      <c r="K114" s="247">
        <f>ROUND(E114*J114,2)</f>
        <v>0</v>
      </c>
      <c r="L114" s="247">
        <v>21</v>
      </c>
      <c r="M114" s="247">
        <f>G114*(1+L114/100)</f>
        <v>0</v>
      </c>
      <c r="N114" s="245">
        <v>3.6800000000000001E-3</v>
      </c>
      <c r="O114" s="245">
        <f>ROUND(E114*N114,2)</f>
        <v>0.04</v>
      </c>
      <c r="P114" s="245">
        <v>0</v>
      </c>
      <c r="Q114" s="245">
        <f>ROUND(E114*P114,2)</f>
        <v>0</v>
      </c>
      <c r="R114" s="247"/>
      <c r="S114" s="247" t="s">
        <v>129</v>
      </c>
      <c r="T114" s="248" t="s">
        <v>129</v>
      </c>
      <c r="U114" s="229">
        <v>0.38500000000000001</v>
      </c>
      <c r="V114" s="229">
        <f>ROUND(E114*U114,2)</f>
        <v>4.05</v>
      </c>
      <c r="W114" s="229"/>
      <c r="X114" s="229" t="s">
        <v>130</v>
      </c>
      <c r="Y114" s="229" t="s">
        <v>131</v>
      </c>
      <c r="Z114" s="209"/>
      <c r="AA114" s="209"/>
      <c r="AB114" s="209"/>
      <c r="AC114" s="209"/>
      <c r="AD114" s="209"/>
      <c r="AE114" s="209"/>
      <c r="AF114" s="209"/>
      <c r="AG114" s="209" t="s">
        <v>132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">
      <c r="A115" s="226"/>
      <c r="B115" s="227"/>
      <c r="C115" s="262" t="s">
        <v>211</v>
      </c>
      <c r="D115" s="249"/>
      <c r="E115" s="249"/>
      <c r="F115" s="249"/>
      <c r="G115" s="24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09"/>
      <c r="AA115" s="209"/>
      <c r="AB115" s="209"/>
      <c r="AC115" s="209"/>
      <c r="AD115" s="209"/>
      <c r="AE115" s="209"/>
      <c r="AF115" s="209"/>
      <c r="AG115" s="209" t="s">
        <v>140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">
      <c r="A116" s="226"/>
      <c r="B116" s="227"/>
      <c r="C116" s="261" t="s">
        <v>212</v>
      </c>
      <c r="D116" s="230"/>
      <c r="E116" s="231"/>
      <c r="F116" s="229"/>
      <c r="G116" s="229"/>
      <c r="H116" s="229"/>
      <c r="I116" s="229"/>
      <c r="J116" s="229"/>
      <c r="K116" s="229"/>
      <c r="L116" s="229"/>
      <c r="M116" s="229"/>
      <c r="N116" s="228"/>
      <c r="O116" s="228"/>
      <c r="P116" s="228"/>
      <c r="Q116" s="228"/>
      <c r="R116" s="229"/>
      <c r="S116" s="229"/>
      <c r="T116" s="229"/>
      <c r="U116" s="229"/>
      <c r="V116" s="229"/>
      <c r="W116" s="229"/>
      <c r="X116" s="229"/>
      <c r="Y116" s="229"/>
      <c r="Z116" s="209"/>
      <c r="AA116" s="209"/>
      <c r="AB116" s="209"/>
      <c r="AC116" s="209"/>
      <c r="AD116" s="209"/>
      <c r="AE116" s="209"/>
      <c r="AF116" s="209"/>
      <c r="AG116" s="209" t="s">
        <v>134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3" x14ac:dyDescent="0.2">
      <c r="A117" s="226"/>
      <c r="B117" s="227"/>
      <c r="C117" s="261" t="s">
        <v>448</v>
      </c>
      <c r="D117" s="230"/>
      <c r="E117" s="231">
        <v>1.7</v>
      </c>
      <c r="F117" s="229"/>
      <c r="G117" s="229"/>
      <c r="H117" s="229"/>
      <c r="I117" s="229"/>
      <c r="J117" s="229"/>
      <c r="K117" s="229"/>
      <c r="L117" s="229"/>
      <c r="M117" s="229"/>
      <c r="N117" s="228"/>
      <c r="O117" s="228"/>
      <c r="P117" s="228"/>
      <c r="Q117" s="228"/>
      <c r="R117" s="229"/>
      <c r="S117" s="229"/>
      <c r="T117" s="229"/>
      <c r="U117" s="229"/>
      <c r="V117" s="229"/>
      <c r="W117" s="229"/>
      <c r="X117" s="229"/>
      <c r="Y117" s="229"/>
      <c r="Z117" s="209"/>
      <c r="AA117" s="209"/>
      <c r="AB117" s="209"/>
      <c r="AC117" s="209"/>
      <c r="AD117" s="209"/>
      <c r="AE117" s="209"/>
      <c r="AF117" s="209"/>
      <c r="AG117" s="209" t="s">
        <v>134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">
      <c r="A118" s="226"/>
      <c r="B118" s="227"/>
      <c r="C118" s="261" t="s">
        <v>449</v>
      </c>
      <c r="D118" s="230"/>
      <c r="E118" s="231">
        <v>1.5</v>
      </c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09"/>
      <c r="AA118" s="209"/>
      <c r="AB118" s="209"/>
      <c r="AC118" s="209"/>
      <c r="AD118" s="209"/>
      <c r="AE118" s="209"/>
      <c r="AF118" s="209"/>
      <c r="AG118" s="209" t="s">
        <v>134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">
      <c r="A119" s="226"/>
      <c r="B119" s="227"/>
      <c r="C119" s="261" t="s">
        <v>450</v>
      </c>
      <c r="D119" s="230"/>
      <c r="E119" s="231">
        <v>1.7</v>
      </c>
      <c r="F119" s="229"/>
      <c r="G119" s="229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09"/>
      <c r="AA119" s="209"/>
      <c r="AB119" s="209"/>
      <c r="AC119" s="209"/>
      <c r="AD119" s="209"/>
      <c r="AE119" s="209"/>
      <c r="AF119" s="209"/>
      <c r="AG119" s="209" t="s">
        <v>134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">
      <c r="A120" s="226"/>
      <c r="B120" s="227"/>
      <c r="C120" s="261" t="s">
        <v>451</v>
      </c>
      <c r="D120" s="230"/>
      <c r="E120" s="231">
        <v>1.5</v>
      </c>
      <c r="F120" s="229"/>
      <c r="G120" s="229"/>
      <c r="H120" s="229"/>
      <c r="I120" s="229"/>
      <c r="J120" s="229"/>
      <c r="K120" s="229"/>
      <c r="L120" s="229"/>
      <c r="M120" s="229"/>
      <c r="N120" s="228"/>
      <c r="O120" s="228"/>
      <c r="P120" s="228"/>
      <c r="Q120" s="228"/>
      <c r="R120" s="229"/>
      <c r="S120" s="229"/>
      <c r="T120" s="229"/>
      <c r="U120" s="229"/>
      <c r="V120" s="229"/>
      <c r="W120" s="229"/>
      <c r="X120" s="229"/>
      <c r="Y120" s="229"/>
      <c r="Z120" s="209"/>
      <c r="AA120" s="209"/>
      <c r="AB120" s="209"/>
      <c r="AC120" s="209"/>
      <c r="AD120" s="209"/>
      <c r="AE120" s="209"/>
      <c r="AF120" s="209"/>
      <c r="AG120" s="209" t="s">
        <v>134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3" x14ac:dyDescent="0.2">
      <c r="A121" s="226"/>
      <c r="B121" s="227"/>
      <c r="C121" s="264" t="s">
        <v>213</v>
      </c>
      <c r="D121" s="232"/>
      <c r="E121" s="233">
        <v>6.4</v>
      </c>
      <c r="F121" s="229"/>
      <c r="G121" s="229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09"/>
      <c r="AA121" s="209"/>
      <c r="AB121" s="209"/>
      <c r="AC121" s="209"/>
      <c r="AD121" s="209"/>
      <c r="AE121" s="209"/>
      <c r="AF121" s="209"/>
      <c r="AG121" s="209" t="s">
        <v>134</v>
      </c>
      <c r="AH121" s="209">
        <v>1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">
      <c r="A122" s="226"/>
      <c r="B122" s="227"/>
      <c r="C122" s="261" t="s">
        <v>214</v>
      </c>
      <c r="D122" s="230"/>
      <c r="E122" s="231"/>
      <c r="F122" s="229"/>
      <c r="G122" s="229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09"/>
      <c r="AA122" s="209"/>
      <c r="AB122" s="209"/>
      <c r="AC122" s="209"/>
      <c r="AD122" s="209"/>
      <c r="AE122" s="209"/>
      <c r="AF122" s="209"/>
      <c r="AG122" s="209" t="s">
        <v>134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">
      <c r="A123" s="226"/>
      <c r="B123" s="227"/>
      <c r="C123" s="261" t="s">
        <v>452</v>
      </c>
      <c r="D123" s="230"/>
      <c r="E123" s="231"/>
      <c r="F123" s="229"/>
      <c r="G123" s="229"/>
      <c r="H123" s="229"/>
      <c r="I123" s="229"/>
      <c r="J123" s="229"/>
      <c r="K123" s="229"/>
      <c r="L123" s="229"/>
      <c r="M123" s="229"/>
      <c r="N123" s="228"/>
      <c r="O123" s="228"/>
      <c r="P123" s="228"/>
      <c r="Q123" s="228"/>
      <c r="R123" s="229"/>
      <c r="S123" s="229"/>
      <c r="T123" s="229"/>
      <c r="U123" s="229"/>
      <c r="V123" s="229"/>
      <c r="W123" s="229"/>
      <c r="X123" s="229"/>
      <c r="Y123" s="229"/>
      <c r="Z123" s="209"/>
      <c r="AA123" s="209"/>
      <c r="AB123" s="209"/>
      <c r="AC123" s="209"/>
      <c r="AD123" s="209"/>
      <c r="AE123" s="209"/>
      <c r="AF123" s="209"/>
      <c r="AG123" s="209" t="s">
        <v>134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">
      <c r="A124" s="226"/>
      <c r="B124" s="227"/>
      <c r="C124" s="261" t="s">
        <v>465</v>
      </c>
      <c r="D124" s="230"/>
      <c r="E124" s="231">
        <v>1.06</v>
      </c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09"/>
      <c r="AA124" s="209"/>
      <c r="AB124" s="209"/>
      <c r="AC124" s="209"/>
      <c r="AD124" s="209"/>
      <c r="AE124" s="209"/>
      <c r="AF124" s="209"/>
      <c r="AG124" s="209" t="s">
        <v>134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">
      <c r="A125" s="226"/>
      <c r="B125" s="227"/>
      <c r="C125" s="261" t="s">
        <v>454</v>
      </c>
      <c r="D125" s="230"/>
      <c r="E125" s="231"/>
      <c r="F125" s="229"/>
      <c r="G125" s="229"/>
      <c r="H125" s="229"/>
      <c r="I125" s="229"/>
      <c r="J125" s="229"/>
      <c r="K125" s="229"/>
      <c r="L125" s="229"/>
      <c r="M125" s="229"/>
      <c r="N125" s="228"/>
      <c r="O125" s="228"/>
      <c r="P125" s="228"/>
      <c r="Q125" s="228"/>
      <c r="R125" s="229"/>
      <c r="S125" s="229"/>
      <c r="T125" s="229"/>
      <c r="U125" s="229"/>
      <c r="V125" s="229"/>
      <c r="W125" s="229"/>
      <c r="X125" s="229"/>
      <c r="Y125" s="229"/>
      <c r="Z125" s="209"/>
      <c r="AA125" s="209"/>
      <c r="AB125" s="209"/>
      <c r="AC125" s="209"/>
      <c r="AD125" s="209"/>
      <c r="AE125" s="209"/>
      <c r="AF125" s="209"/>
      <c r="AG125" s="209" t="s">
        <v>134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">
      <c r="A126" s="226"/>
      <c r="B126" s="227"/>
      <c r="C126" s="261" t="s">
        <v>466</v>
      </c>
      <c r="D126" s="230"/>
      <c r="E126" s="231">
        <v>1</v>
      </c>
      <c r="F126" s="229"/>
      <c r="G126" s="229"/>
      <c r="H126" s="229"/>
      <c r="I126" s="229"/>
      <c r="J126" s="229"/>
      <c r="K126" s="229"/>
      <c r="L126" s="229"/>
      <c r="M126" s="229"/>
      <c r="N126" s="228"/>
      <c r="O126" s="228"/>
      <c r="P126" s="228"/>
      <c r="Q126" s="228"/>
      <c r="R126" s="229"/>
      <c r="S126" s="229"/>
      <c r="T126" s="229"/>
      <c r="U126" s="229"/>
      <c r="V126" s="229"/>
      <c r="W126" s="229"/>
      <c r="X126" s="229"/>
      <c r="Y126" s="229"/>
      <c r="Z126" s="209"/>
      <c r="AA126" s="209"/>
      <c r="AB126" s="209"/>
      <c r="AC126" s="209"/>
      <c r="AD126" s="209"/>
      <c r="AE126" s="209"/>
      <c r="AF126" s="209"/>
      <c r="AG126" s="209" t="s">
        <v>134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3" x14ac:dyDescent="0.2">
      <c r="A127" s="226"/>
      <c r="B127" s="227"/>
      <c r="C127" s="261" t="s">
        <v>456</v>
      </c>
      <c r="D127" s="230"/>
      <c r="E127" s="231"/>
      <c r="F127" s="229"/>
      <c r="G127" s="229"/>
      <c r="H127" s="229"/>
      <c r="I127" s="229"/>
      <c r="J127" s="229"/>
      <c r="K127" s="229"/>
      <c r="L127" s="229"/>
      <c r="M127" s="229"/>
      <c r="N127" s="228"/>
      <c r="O127" s="228"/>
      <c r="P127" s="228"/>
      <c r="Q127" s="228"/>
      <c r="R127" s="229"/>
      <c r="S127" s="229"/>
      <c r="T127" s="229"/>
      <c r="U127" s="229"/>
      <c r="V127" s="229"/>
      <c r="W127" s="229"/>
      <c r="X127" s="229"/>
      <c r="Y127" s="229"/>
      <c r="Z127" s="209"/>
      <c r="AA127" s="209"/>
      <c r="AB127" s="209"/>
      <c r="AC127" s="209"/>
      <c r="AD127" s="209"/>
      <c r="AE127" s="209"/>
      <c r="AF127" s="209"/>
      <c r="AG127" s="209" t="s">
        <v>134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">
      <c r="A128" s="226"/>
      <c r="B128" s="227"/>
      <c r="C128" s="261" t="s">
        <v>465</v>
      </c>
      <c r="D128" s="230"/>
      <c r="E128" s="231">
        <v>1.06</v>
      </c>
      <c r="F128" s="229"/>
      <c r="G128" s="229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09"/>
      <c r="AA128" s="209"/>
      <c r="AB128" s="209"/>
      <c r="AC128" s="209"/>
      <c r="AD128" s="209"/>
      <c r="AE128" s="209"/>
      <c r="AF128" s="209"/>
      <c r="AG128" s="209" t="s">
        <v>134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3" x14ac:dyDescent="0.2">
      <c r="A129" s="226"/>
      <c r="B129" s="227"/>
      <c r="C129" s="261" t="s">
        <v>457</v>
      </c>
      <c r="D129" s="230"/>
      <c r="E129" s="231"/>
      <c r="F129" s="229"/>
      <c r="G129" s="229"/>
      <c r="H129" s="229"/>
      <c r="I129" s="229"/>
      <c r="J129" s="229"/>
      <c r="K129" s="229"/>
      <c r="L129" s="229"/>
      <c r="M129" s="229"/>
      <c r="N129" s="228"/>
      <c r="O129" s="228"/>
      <c r="P129" s="228"/>
      <c r="Q129" s="228"/>
      <c r="R129" s="229"/>
      <c r="S129" s="229"/>
      <c r="T129" s="229"/>
      <c r="U129" s="229"/>
      <c r="V129" s="229"/>
      <c r="W129" s="229"/>
      <c r="X129" s="229"/>
      <c r="Y129" s="229"/>
      <c r="Z129" s="209"/>
      <c r="AA129" s="209"/>
      <c r="AB129" s="209"/>
      <c r="AC129" s="209"/>
      <c r="AD129" s="209"/>
      <c r="AE129" s="209"/>
      <c r="AF129" s="209"/>
      <c r="AG129" s="209" t="s">
        <v>134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3" x14ac:dyDescent="0.2">
      <c r="A130" s="226"/>
      <c r="B130" s="227"/>
      <c r="C130" s="261" t="s">
        <v>466</v>
      </c>
      <c r="D130" s="230"/>
      <c r="E130" s="231">
        <v>1</v>
      </c>
      <c r="F130" s="229"/>
      <c r="G130" s="229"/>
      <c r="H130" s="229"/>
      <c r="I130" s="229"/>
      <c r="J130" s="229"/>
      <c r="K130" s="229"/>
      <c r="L130" s="229"/>
      <c r="M130" s="229"/>
      <c r="N130" s="228"/>
      <c r="O130" s="228"/>
      <c r="P130" s="228"/>
      <c r="Q130" s="228"/>
      <c r="R130" s="229"/>
      <c r="S130" s="229"/>
      <c r="T130" s="229"/>
      <c r="U130" s="229"/>
      <c r="V130" s="229"/>
      <c r="W130" s="229"/>
      <c r="X130" s="229"/>
      <c r="Y130" s="229"/>
      <c r="Z130" s="209"/>
      <c r="AA130" s="209"/>
      <c r="AB130" s="209"/>
      <c r="AC130" s="209"/>
      <c r="AD130" s="209"/>
      <c r="AE130" s="209"/>
      <c r="AF130" s="209"/>
      <c r="AG130" s="209" t="s">
        <v>134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">
      <c r="A131" s="226"/>
      <c r="B131" s="227"/>
      <c r="C131" s="264" t="s">
        <v>213</v>
      </c>
      <c r="D131" s="232"/>
      <c r="E131" s="233">
        <v>4.12</v>
      </c>
      <c r="F131" s="229"/>
      <c r="G131" s="229"/>
      <c r="H131" s="229"/>
      <c r="I131" s="229"/>
      <c r="J131" s="229"/>
      <c r="K131" s="229"/>
      <c r="L131" s="229"/>
      <c r="M131" s="229"/>
      <c r="N131" s="228"/>
      <c r="O131" s="228"/>
      <c r="P131" s="228"/>
      <c r="Q131" s="228"/>
      <c r="R131" s="229"/>
      <c r="S131" s="229"/>
      <c r="T131" s="229"/>
      <c r="U131" s="229"/>
      <c r="V131" s="229"/>
      <c r="W131" s="229"/>
      <c r="X131" s="229"/>
      <c r="Y131" s="229"/>
      <c r="Z131" s="209"/>
      <c r="AA131" s="209"/>
      <c r="AB131" s="209"/>
      <c r="AC131" s="209"/>
      <c r="AD131" s="209"/>
      <c r="AE131" s="209"/>
      <c r="AF131" s="209"/>
      <c r="AG131" s="209" t="s">
        <v>134</v>
      </c>
      <c r="AH131" s="209">
        <v>1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ht="22.5" outlineLevel="1" x14ac:dyDescent="0.2">
      <c r="A132" s="242">
        <v>21</v>
      </c>
      <c r="B132" s="243" t="s">
        <v>217</v>
      </c>
      <c r="C132" s="260" t="s">
        <v>218</v>
      </c>
      <c r="D132" s="244" t="s">
        <v>219</v>
      </c>
      <c r="E132" s="245">
        <v>20.6</v>
      </c>
      <c r="F132" s="246"/>
      <c r="G132" s="247">
        <f>ROUND(E132*F132,2)</f>
        <v>0</v>
      </c>
      <c r="H132" s="246"/>
      <c r="I132" s="247">
        <f>ROUND(E132*H132,2)</f>
        <v>0</v>
      </c>
      <c r="J132" s="246"/>
      <c r="K132" s="247">
        <f>ROUND(E132*J132,2)</f>
        <v>0</v>
      </c>
      <c r="L132" s="247">
        <v>21</v>
      </c>
      <c r="M132" s="247">
        <f>G132*(1+L132/100)</f>
        <v>0</v>
      </c>
      <c r="N132" s="245">
        <v>3.2000000000000003E-4</v>
      </c>
      <c r="O132" s="245">
        <f>ROUND(E132*N132,2)</f>
        <v>0.01</v>
      </c>
      <c r="P132" s="245">
        <v>0</v>
      </c>
      <c r="Q132" s="245">
        <f>ROUND(E132*P132,2)</f>
        <v>0</v>
      </c>
      <c r="R132" s="247"/>
      <c r="S132" s="247" t="s">
        <v>129</v>
      </c>
      <c r="T132" s="248" t="s">
        <v>129</v>
      </c>
      <c r="U132" s="229">
        <v>0.11</v>
      </c>
      <c r="V132" s="229">
        <f>ROUND(E132*U132,2)</f>
        <v>2.27</v>
      </c>
      <c r="W132" s="229"/>
      <c r="X132" s="229" t="s">
        <v>130</v>
      </c>
      <c r="Y132" s="229" t="s">
        <v>131</v>
      </c>
      <c r="Z132" s="209"/>
      <c r="AA132" s="209"/>
      <c r="AB132" s="209"/>
      <c r="AC132" s="209"/>
      <c r="AD132" s="209"/>
      <c r="AE132" s="209"/>
      <c r="AF132" s="209"/>
      <c r="AG132" s="209" t="s">
        <v>132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2" x14ac:dyDescent="0.2">
      <c r="A133" s="226"/>
      <c r="B133" s="227"/>
      <c r="C133" s="261" t="s">
        <v>214</v>
      </c>
      <c r="D133" s="230"/>
      <c r="E133" s="231"/>
      <c r="F133" s="229"/>
      <c r="G133" s="229"/>
      <c r="H133" s="229"/>
      <c r="I133" s="229"/>
      <c r="J133" s="229"/>
      <c r="K133" s="229"/>
      <c r="L133" s="229"/>
      <c r="M133" s="229"/>
      <c r="N133" s="228"/>
      <c r="O133" s="228"/>
      <c r="P133" s="228"/>
      <c r="Q133" s="228"/>
      <c r="R133" s="229"/>
      <c r="S133" s="229"/>
      <c r="T133" s="229"/>
      <c r="U133" s="229"/>
      <c r="V133" s="229"/>
      <c r="W133" s="229"/>
      <c r="X133" s="229"/>
      <c r="Y133" s="229"/>
      <c r="Z133" s="209"/>
      <c r="AA133" s="209"/>
      <c r="AB133" s="209"/>
      <c r="AC133" s="209"/>
      <c r="AD133" s="209"/>
      <c r="AE133" s="209"/>
      <c r="AF133" s="209"/>
      <c r="AG133" s="209" t="s">
        <v>134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">
      <c r="A134" s="226"/>
      <c r="B134" s="227"/>
      <c r="C134" s="261" t="s">
        <v>452</v>
      </c>
      <c r="D134" s="230"/>
      <c r="E134" s="231"/>
      <c r="F134" s="229"/>
      <c r="G134" s="229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09"/>
      <c r="AA134" s="209"/>
      <c r="AB134" s="209"/>
      <c r="AC134" s="209"/>
      <c r="AD134" s="209"/>
      <c r="AE134" s="209"/>
      <c r="AF134" s="209"/>
      <c r="AG134" s="209" t="s">
        <v>134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">
      <c r="A135" s="226"/>
      <c r="B135" s="227"/>
      <c r="C135" s="261" t="s">
        <v>467</v>
      </c>
      <c r="D135" s="230"/>
      <c r="E135" s="231">
        <v>5.28</v>
      </c>
      <c r="F135" s="229"/>
      <c r="G135" s="229"/>
      <c r="H135" s="229"/>
      <c r="I135" s="229"/>
      <c r="J135" s="229"/>
      <c r="K135" s="229"/>
      <c r="L135" s="229"/>
      <c r="M135" s="229"/>
      <c r="N135" s="228"/>
      <c r="O135" s="228"/>
      <c r="P135" s="228"/>
      <c r="Q135" s="228"/>
      <c r="R135" s="229"/>
      <c r="S135" s="229"/>
      <c r="T135" s="229"/>
      <c r="U135" s="229"/>
      <c r="V135" s="229"/>
      <c r="W135" s="229"/>
      <c r="X135" s="229"/>
      <c r="Y135" s="229"/>
      <c r="Z135" s="209"/>
      <c r="AA135" s="209"/>
      <c r="AB135" s="209"/>
      <c r="AC135" s="209"/>
      <c r="AD135" s="209"/>
      <c r="AE135" s="209"/>
      <c r="AF135" s="209"/>
      <c r="AG135" s="209" t="s">
        <v>134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">
      <c r="A136" s="226"/>
      <c r="B136" s="227"/>
      <c r="C136" s="261" t="s">
        <v>454</v>
      </c>
      <c r="D136" s="230"/>
      <c r="E136" s="231"/>
      <c r="F136" s="229"/>
      <c r="G136" s="229"/>
      <c r="H136" s="229"/>
      <c r="I136" s="229"/>
      <c r="J136" s="229"/>
      <c r="K136" s="229"/>
      <c r="L136" s="229"/>
      <c r="M136" s="229"/>
      <c r="N136" s="228"/>
      <c r="O136" s="228"/>
      <c r="P136" s="228"/>
      <c r="Q136" s="228"/>
      <c r="R136" s="229"/>
      <c r="S136" s="229"/>
      <c r="T136" s="229"/>
      <c r="U136" s="229"/>
      <c r="V136" s="229"/>
      <c r="W136" s="229"/>
      <c r="X136" s="229"/>
      <c r="Y136" s="229"/>
      <c r="Z136" s="209"/>
      <c r="AA136" s="209"/>
      <c r="AB136" s="209"/>
      <c r="AC136" s="209"/>
      <c r="AD136" s="209"/>
      <c r="AE136" s="209"/>
      <c r="AF136" s="209"/>
      <c r="AG136" s="209" t="s">
        <v>134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">
      <c r="A137" s="226"/>
      <c r="B137" s="227"/>
      <c r="C137" s="261" t="s">
        <v>468</v>
      </c>
      <c r="D137" s="230"/>
      <c r="E137" s="231">
        <v>5.0199999999999996</v>
      </c>
      <c r="F137" s="229"/>
      <c r="G137" s="229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09"/>
      <c r="AA137" s="209"/>
      <c r="AB137" s="209"/>
      <c r="AC137" s="209"/>
      <c r="AD137" s="209"/>
      <c r="AE137" s="209"/>
      <c r="AF137" s="209"/>
      <c r="AG137" s="209" t="s">
        <v>134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">
      <c r="A138" s="226"/>
      <c r="B138" s="227"/>
      <c r="C138" s="261" t="s">
        <v>456</v>
      </c>
      <c r="D138" s="230"/>
      <c r="E138" s="231"/>
      <c r="F138" s="229"/>
      <c r="G138" s="229"/>
      <c r="H138" s="229"/>
      <c r="I138" s="229"/>
      <c r="J138" s="229"/>
      <c r="K138" s="229"/>
      <c r="L138" s="229"/>
      <c r="M138" s="229"/>
      <c r="N138" s="228"/>
      <c r="O138" s="228"/>
      <c r="P138" s="228"/>
      <c r="Q138" s="228"/>
      <c r="R138" s="229"/>
      <c r="S138" s="229"/>
      <c r="T138" s="229"/>
      <c r="U138" s="229"/>
      <c r="V138" s="229"/>
      <c r="W138" s="229"/>
      <c r="X138" s="229"/>
      <c r="Y138" s="229"/>
      <c r="Z138" s="209"/>
      <c r="AA138" s="209"/>
      <c r="AB138" s="209"/>
      <c r="AC138" s="209"/>
      <c r="AD138" s="209"/>
      <c r="AE138" s="209"/>
      <c r="AF138" s="209"/>
      <c r="AG138" s="209" t="s">
        <v>134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">
      <c r="A139" s="226"/>
      <c r="B139" s="227"/>
      <c r="C139" s="261" t="s">
        <v>467</v>
      </c>
      <c r="D139" s="230"/>
      <c r="E139" s="231">
        <v>5.28</v>
      </c>
      <c r="F139" s="229"/>
      <c r="G139" s="229"/>
      <c r="H139" s="229"/>
      <c r="I139" s="229"/>
      <c r="J139" s="229"/>
      <c r="K139" s="229"/>
      <c r="L139" s="229"/>
      <c r="M139" s="229"/>
      <c r="N139" s="228"/>
      <c r="O139" s="228"/>
      <c r="P139" s="228"/>
      <c r="Q139" s="228"/>
      <c r="R139" s="229"/>
      <c r="S139" s="229"/>
      <c r="T139" s="229"/>
      <c r="U139" s="229"/>
      <c r="V139" s="229"/>
      <c r="W139" s="229"/>
      <c r="X139" s="229"/>
      <c r="Y139" s="229"/>
      <c r="Z139" s="209"/>
      <c r="AA139" s="209"/>
      <c r="AB139" s="209"/>
      <c r="AC139" s="209"/>
      <c r="AD139" s="209"/>
      <c r="AE139" s="209"/>
      <c r="AF139" s="209"/>
      <c r="AG139" s="209" t="s">
        <v>134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3" x14ac:dyDescent="0.2">
      <c r="A140" s="226"/>
      <c r="B140" s="227"/>
      <c r="C140" s="261" t="s">
        <v>457</v>
      </c>
      <c r="D140" s="230"/>
      <c r="E140" s="231"/>
      <c r="F140" s="229"/>
      <c r="G140" s="229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09"/>
      <c r="AA140" s="209"/>
      <c r="AB140" s="209"/>
      <c r="AC140" s="209"/>
      <c r="AD140" s="209"/>
      <c r="AE140" s="209"/>
      <c r="AF140" s="209"/>
      <c r="AG140" s="209" t="s">
        <v>134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3" x14ac:dyDescent="0.2">
      <c r="A141" s="226"/>
      <c r="B141" s="227"/>
      <c r="C141" s="261" t="s">
        <v>468</v>
      </c>
      <c r="D141" s="230"/>
      <c r="E141" s="231">
        <v>5.0199999999999996</v>
      </c>
      <c r="F141" s="229"/>
      <c r="G141" s="229"/>
      <c r="H141" s="229"/>
      <c r="I141" s="229"/>
      <c r="J141" s="229"/>
      <c r="K141" s="229"/>
      <c r="L141" s="229"/>
      <c r="M141" s="229"/>
      <c r="N141" s="228"/>
      <c r="O141" s="228"/>
      <c r="P141" s="228"/>
      <c r="Q141" s="228"/>
      <c r="R141" s="229"/>
      <c r="S141" s="229"/>
      <c r="T141" s="229"/>
      <c r="U141" s="229"/>
      <c r="V141" s="229"/>
      <c r="W141" s="229"/>
      <c r="X141" s="229"/>
      <c r="Y141" s="229"/>
      <c r="Z141" s="209"/>
      <c r="AA141" s="209"/>
      <c r="AB141" s="209"/>
      <c r="AC141" s="209"/>
      <c r="AD141" s="209"/>
      <c r="AE141" s="209"/>
      <c r="AF141" s="209"/>
      <c r="AG141" s="209" t="s">
        <v>134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ht="22.5" outlineLevel="1" x14ac:dyDescent="0.2">
      <c r="A142" s="250">
        <v>22</v>
      </c>
      <c r="B142" s="251" t="s">
        <v>222</v>
      </c>
      <c r="C142" s="263" t="s">
        <v>223</v>
      </c>
      <c r="D142" s="252" t="s">
        <v>206</v>
      </c>
      <c r="E142" s="253">
        <v>4.5310000000000003E-2</v>
      </c>
      <c r="F142" s="254"/>
      <c r="G142" s="255">
        <f>ROUND(E142*F142,2)</f>
        <v>0</v>
      </c>
      <c r="H142" s="254"/>
      <c r="I142" s="255">
        <f>ROUND(E142*H142,2)</f>
        <v>0</v>
      </c>
      <c r="J142" s="254"/>
      <c r="K142" s="255">
        <f>ROUND(E142*J142,2)</f>
        <v>0</v>
      </c>
      <c r="L142" s="255">
        <v>21</v>
      </c>
      <c r="M142" s="255">
        <f>G142*(1+L142/100)</f>
        <v>0</v>
      </c>
      <c r="N142" s="253">
        <v>0</v>
      </c>
      <c r="O142" s="253">
        <f>ROUND(E142*N142,2)</f>
        <v>0</v>
      </c>
      <c r="P142" s="253">
        <v>0</v>
      </c>
      <c r="Q142" s="253">
        <f>ROUND(E142*P142,2)</f>
        <v>0</v>
      </c>
      <c r="R142" s="255"/>
      <c r="S142" s="255" t="s">
        <v>129</v>
      </c>
      <c r="T142" s="256" t="s">
        <v>129</v>
      </c>
      <c r="U142" s="229">
        <v>1.5669999999999999</v>
      </c>
      <c r="V142" s="229">
        <f>ROUND(E142*U142,2)</f>
        <v>7.0000000000000007E-2</v>
      </c>
      <c r="W142" s="229"/>
      <c r="X142" s="229" t="s">
        <v>207</v>
      </c>
      <c r="Y142" s="229" t="s">
        <v>131</v>
      </c>
      <c r="Z142" s="209"/>
      <c r="AA142" s="209"/>
      <c r="AB142" s="209"/>
      <c r="AC142" s="209"/>
      <c r="AD142" s="209"/>
      <c r="AE142" s="209"/>
      <c r="AF142" s="209"/>
      <c r="AG142" s="209" t="s">
        <v>208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x14ac:dyDescent="0.2">
      <c r="A143" s="235" t="s">
        <v>124</v>
      </c>
      <c r="B143" s="236" t="s">
        <v>69</v>
      </c>
      <c r="C143" s="259" t="s">
        <v>70</v>
      </c>
      <c r="D143" s="237"/>
      <c r="E143" s="238"/>
      <c r="F143" s="239"/>
      <c r="G143" s="239">
        <f>SUMIF(AG144:AG151,"&lt;&gt;NOR",G144:G151)</f>
        <v>0</v>
      </c>
      <c r="H143" s="239"/>
      <c r="I143" s="239">
        <f>SUM(I144:I151)</f>
        <v>0</v>
      </c>
      <c r="J143" s="239"/>
      <c r="K143" s="239">
        <f>SUM(K144:K151)</f>
        <v>0</v>
      </c>
      <c r="L143" s="239"/>
      <c r="M143" s="239">
        <f>SUM(M144:M151)</f>
        <v>0</v>
      </c>
      <c r="N143" s="238"/>
      <c r="O143" s="238">
        <f>SUM(O144:O151)</f>
        <v>0.01</v>
      </c>
      <c r="P143" s="238"/>
      <c r="Q143" s="238">
        <f>SUM(Q144:Q151)</f>
        <v>0</v>
      </c>
      <c r="R143" s="239"/>
      <c r="S143" s="239"/>
      <c r="T143" s="240"/>
      <c r="U143" s="234"/>
      <c r="V143" s="234">
        <f>SUM(V144:V151)</f>
        <v>1.5999999999999999</v>
      </c>
      <c r="W143" s="234"/>
      <c r="X143" s="234"/>
      <c r="Y143" s="234"/>
      <c r="AG143" t="s">
        <v>125</v>
      </c>
    </row>
    <row r="144" spans="1:60" ht="33.75" outlineLevel="1" x14ac:dyDescent="0.2">
      <c r="A144" s="242">
        <v>23</v>
      </c>
      <c r="B144" s="243" t="s">
        <v>224</v>
      </c>
      <c r="C144" s="260" t="s">
        <v>225</v>
      </c>
      <c r="D144" s="244" t="s">
        <v>195</v>
      </c>
      <c r="E144" s="245">
        <v>1</v>
      </c>
      <c r="F144" s="246"/>
      <c r="G144" s="247">
        <f>ROUND(E144*F144,2)</f>
        <v>0</v>
      </c>
      <c r="H144" s="246"/>
      <c r="I144" s="247">
        <f>ROUND(E144*H144,2)</f>
        <v>0</v>
      </c>
      <c r="J144" s="246"/>
      <c r="K144" s="247">
        <f>ROUND(E144*J144,2)</f>
        <v>0</v>
      </c>
      <c r="L144" s="247">
        <v>21</v>
      </c>
      <c r="M144" s="247">
        <f>G144*(1+L144/100)</f>
        <v>0</v>
      </c>
      <c r="N144" s="245">
        <v>7.0200000000000002E-3</v>
      </c>
      <c r="O144" s="245">
        <f>ROUND(E144*N144,2)</f>
        <v>0.01</v>
      </c>
      <c r="P144" s="245">
        <v>0</v>
      </c>
      <c r="Q144" s="245">
        <f>ROUND(E144*P144,2)</f>
        <v>0</v>
      </c>
      <c r="R144" s="247"/>
      <c r="S144" s="247" t="s">
        <v>129</v>
      </c>
      <c r="T144" s="248" t="s">
        <v>129</v>
      </c>
      <c r="U144" s="229">
        <v>0.80400000000000005</v>
      </c>
      <c r="V144" s="229">
        <f>ROUND(E144*U144,2)</f>
        <v>0.8</v>
      </c>
      <c r="W144" s="229"/>
      <c r="X144" s="229" t="s">
        <v>130</v>
      </c>
      <c r="Y144" s="229" t="s">
        <v>131</v>
      </c>
      <c r="Z144" s="209"/>
      <c r="AA144" s="209"/>
      <c r="AB144" s="209"/>
      <c r="AC144" s="209"/>
      <c r="AD144" s="209"/>
      <c r="AE144" s="209"/>
      <c r="AF144" s="209"/>
      <c r="AG144" s="209" t="s">
        <v>132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2" x14ac:dyDescent="0.2">
      <c r="A145" s="226"/>
      <c r="B145" s="227"/>
      <c r="C145" s="262" t="s">
        <v>226</v>
      </c>
      <c r="D145" s="249"/>
      <c r="E145" s="249"/>
      <c r="F145" s="249"/>
      <c r="G145" s="249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09"/>
      <c r="AA145" s="209"/>
      <c r="AB145" s="209"/>
      <c r="AC145" s="209"/>
      <c r="AD145" s="209"/>
      <c r="AE145" s="209"/>
      <c r="AF145" s="209"/>
      <c r="AG145" s="209" t="s">
        <v>140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">
      <c r="A146" s="242">
        <v>24</v>
      </c>
      <c r="B146" s="243" t="s">
        <v>227</v>
      </c>
      <c r="C146" s="260" t="s">
        <v>228</v>
      </c>
      <c r="D146" s="244" t="s">
        <v>219</v>
      </c>
      <c r="E146" s="245">
        <v>2</v>
      </c>
      <c r="F146" s="246"/>
      <c r="G146" s="247">
        <f>ROUND(E146*F146,2)</f>
        <v>0</v>
      </c>
      <c r="H146" s="246"/>
      <c r="I146" s="247">
        <f>ROUND(E146*H146,2)</f>
        <v>0</v>
      </c>
      <c r="J146" s="246"/>
      <c r="K146" s="247">
        <f>ROUND(E146*J146,2)</f>
        <v>0</v>
      </c>
      <c r="L146" s="247">
        <v>21</v>
      </c>
      <c r="M146" s="247">
        <f>G146*(1+L146/100)</f>
        <v>0</v>
      </c>
      <c r="N146" s="245">
        <v>3.4000000000000002E-4</v>
      </c>
      <c r="O146" s="245">
        <f>ROUND(E146*N146,2)</f>
        <v>0</v>
      </c>
      <c r="P146" s="245">
        <v>0</v>
      </c>
      <c r="Q146" s="245">
        <f>ROUND(E146*P146,2)</f>
        <v>0</v>
      </c>
      <c r="R146" s="247"/>
      <c r="S146" s="247" t="s">
        <v>129</v>
      </c>
      <c r="T146" s="248" t="s">
        <v>129</v>
      </c>
      <c r="U146" s="229">
        <v>0.32</v>
      </c>
      <c r="V146" s="229">
        <f>ROUND(E146*U146,2)</f>
        <v>0.64</v>
      </c>
      <c r="W146" s="229"/>
      <c r="X146" s="229" t="s">
        <v>130</v>
      </c>
      <c r="Y146" s="229" t="s">
        <v>131</v>
      </c>
      <c r="Z146" s="209"/>
      <c r="AA146" s="209"/>
      <c r="AB146" s="209"/>
      <c r="AC146" s="209"/>
      <c r="AD146" s="209"/>
      <c r="AE146" s="209"/>
      <c r="AF146" s="209"/>
      <c r="AG146" s="209" t="s">
        <v>132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">
      <c r="A147" s="226"/>
      <c r="B147" s="227"/>
      <c r="C147" s="262" t="s">
        <v>229</v>
      </c>
      <c r="D147" s="249"/>
      <c r="E147" s="249"/>
      <c r="F147" s="249"/>
      <c r="G147" s="249"/>
      <c r="H147" s="229"/>
      <c r="I147" s="229"/>
      <c r="J147" s="229"/>
      <c r="K147" s="229"/>
      <c r="L147" s="229"/>
      <c r="M147" s="229"/>
      <c r="N147" s="228"/>
      <c r="O147" s="228"/>
      <c r="P147" s="228"/>
      <c r="Q147" s="228"/>
      <c r="R147" s="229"/>
      <c r="S147" s="229"/>
      <c r="T147" s="229"/>
      <c r="U147" s="229"/>
      <c r="V147" s="229"/>
      <c r="W147" s="229"/>
      <c r="X147" s="229"/>
      <c r="Y147" s="229"/>
      <c r="Z147" s="209"/>
      <c r="AA147" s="209"/>
      <c r="AB147" s="209"/>
      <c r="AC147" s="209"/>
      <c r="AD147" s="209"/>
      <c r="AE147" s="209"/>
      <c r="AF147" s="209"/>
      <c r="AG147" s="209" t="s">
        <v>140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2" x14ac:dyDescent="0.2">
      <c r="A148" s="226"/>
      <c r="B148" s="227"/>
      <c r="C148" s="261" t="s">
        <v>230</v>
      </c>
      <c r="D148" s="230"/>
      <c r="E148" s="231">
        <v>2</v>
      </c>
      <c r="F148" s="229"/>
      <c r="G148" s="229"/>
      <c r="H148" s="229"/>
      <c r="I148" s="229"/>
      <c r="J148" s="229"/>
      <c r="K148" s="229"/>
      <c r="L148" s="229"/>
      <c r="M148" s="229"/>
      <c r="N148" s="228"/>
      <c r="O148" s="228"/>
      <c r="P148" s="228"/>
      <c r="Q148" s="228"/>
      <c r="R148" s="229"/>
      <c r="S148" s="229"/>
      <c r="T148" s="229"/>
      <c r="U148" s="229"/>
      <c r="V148" s="229"/>
      <c r="W148" s="229"/>
      <c r="X148" s="229"/>
      <c r="Y148" s="229"/>
      <c r="Z148" s="209"/>
      <c r="AA148" s="209"/>
      <c r="AB148" s="209"/>
      <c r="AC148" s="209"/>
      <c r="AD148" s="209"/>
      <c r="AE148" s="209"/>
      <c r="AF148" s="209"/>
      <c r="AG148" s="209" t="s">
        <v>134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">
      <c r="A149" s="250">
        <v>25</v>
      </c>
      <c r="B149" s="251" t="s">
        <v>231</v>
      </c>
      <c r="C149" s="263" t="s">
        <v>232</v>
      </c>
      <c r="D149" s="252" t="s">
        <v>195</v>
      </c>
      <c r="E149" s="253">
        <v>1</v>
      </c>
      <c r="F149" s="254"/>
      <c r="G149" s="255">
        <f>ROUND(E149*F149,2)</f>
        <v>0</v>
      </c>
      <c r="H149" s="254"/>
      <c r="I149" s="255">
        <f>ROUND(E149*H149,2)</f>
        <v>0</v>
      </c>
      <c r="J149" s="254"/>
      <c r="K149" s="255">
        <f>ROUND(E149*J149,2)</f>
        <v>0</v>
      </c>
      <c r="L149" s="255">
        <v>21</v>
      </c>
      <c r="M149" s="255">
        <f>G149*(1+L149/100)</f>
        <v>0</v>
      </c>
      <c r="N149" s="253">
        <v>0</v>
      </c>
      <c r="O149" s="253">
        <f>ROUND(E149*N149,2)</f>
        <v>0</v>
      </c>
      <c r="P149" s="253">
        <v>0</v>
      </c>
      <c r="Q149" s="253">
        <f>ROUND(E149*P149,2)</f>
        <v>0</v>
      </c>
      <c r="R149" s="255"/>
      <c r="S149" s="255" t="s">
        <v>129</v>
      </c>
      <c r="T149" s="256" t="s">
        <v>129</v>
      </c>
      <c r="U149" s="229">
        <v>0.14799999999999999</v>
      </c>
      <c r="V149" s="229">
        <f>ROUND(E149*U149,2)</f>
        <v>0.15</v>
      </c>
      <c r="W149" s="229"/>
      <c r="X149" s="229" t="s">
        <v>130</v>
      </c>
      <c r="Y149" s="229" t="s">
        <v>131</v>
      </c>
      <c r="Z149" s="209"/>
      <c r="AA149" s="209"/>
      <c r="AB149" s="209"/>
      <c r="AC149" s="209"/>
      <c r="AD149" s="209"/>
      <c r="AE149" s="209"/>
      <c r="AF149" s="209"/>
      <c r="AG149" s="209" t="s">
        <v>132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">
      <c r="A150" s="250">
        <v>26</v>
      </c>
      <c r="B150" s="251" t="s">
        <v>233</v>
      </c>
      <c r="C150" s="263" t="s">
        <v>234</v>
      </c>
      <c r="D150" s="252" t="s">
        <v>235</v>
      </c>
      <c r="E150" s="253">
        <v>4</v>
      </c>
      <c r="F150" s="254"/>
      <c r="G150" s="255">
        <f>ROUND(E150*F150,2)</f>
        <v>0</v>
      </c>
      <c r="H150" s="254"/>
      <c r="I150" s="255">
        <f>ROUND(E150*H150,2)</f>
        <v>0</v>
      </c>
      <c r="J150" s="254"/>
      <c r="K150" s="255">
        <f>ROUND(E150*J150,2)</f>
        <v>0</v>
      </c>
      <c r="L150" s="255">
        <v>21</v>
      </c>
      <c r="M150" s="255">
        <f>G150*(1+L150/100)</f>
        <v>0</v>
      </c>
      <c r="N150" s="253">
        <v>0</v>
      </c>
      <c r="O150" s="253">
        <f>ROUND(E150*N150,2)</f>
        <v>0</v>
      </c>
      <c r="P150" s="253">
        <v>0</v>
      </c>
      <c r="Q150" s="253">
        <f>ROUND(E150*P150,2)</f>
        <v>0</v>
      </c>
      <c r="R150" s="255"/>
      <c r="S150" s="255" t="s">
        <v>187</v>
      </c>
      <c r="T150" s="256" t="s">
        <v>188</v>
      </c>
      <c r="U150" s="229">
        <v>0</v>
      </c>
      <c r="V150" s="229">
        <f>ROUND(E150*U150,2)</f>
        <v>0</v>
      </c>
      <c r="W150" s="229"/>
      <c r="X150" s="229" t="s">
        <v>130</v>
      </c>
      <c r="Y150" s="229" t="s">
        <v>131</v>
      </c>
      <c r="Z150" s="209"/>
      <c r="AA150" s="209"/>
      <c r="AB150" s="209"/>
      <c r="AC150" s="209"/>
      <c r="AD150" s="209"/>
      <c r="AE150" s="209"/>
      <c r="AF150" s="209"/>
      <c r="AG150" s="209" t="s">
        <v>132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ht="22.5" outlineLevel="1" x14ac:dyDescent="0.2">
      <c r="A151" s="250">
        <v>27</v>
      </c>
      <c r="B151" s="251" t="s">
        <v>236</v>
      </c>
      <c r="C151" s="263" t="s">
        <v>237</v>
      </c>
      <c r="D151" s="252" t="s">
        <v>206</v>
      </c>
      <c r="E151" s="253">
        <v>7.7000000000000002E-3</v>
      </c>
      <c r="F151" s="254"/>
      <c r="G151" s="255">
        <f>ROUND(E151*F151,2)</f>
        <v>0</v>
      </c>
      <c r="H151" s="254"/>
      <c r="I151" s="255">
        <f>ROUND(E151*H151,2)</f>
        <v>0</v>
      </c>
      <c r="J151" s="254"/>
      <c r="K151" s="255">
        <f>ROUND(E151*J151,2)</f>
        <v>0</v>
      </c>
      <c r="L151" s="255">
        <v>21</v>
      </c>
      <c r="M151" s="255">
        <f>G151*(1+L151/100)</f>
        <v>0</v>
      </c>
      <c r="N151" s="253">
        <v>0</v>
      </c>
      <c r="O151" s="253">
        <f>ROUND(E151*N151,2)</f>
        <v>0</v>
      </c>
      <c r="P151" s="253">
        <v>0</v>
      </c>
      <c r="Q151" s="253">
        <f>ROUND(E151*P151,2)</f>
        <v>0</v>
      </c>
      <c r="R151" s="255"/>
      <c r="S151" s="255" t="s">
        <v>129</v>
      </c>
      <c r="T151" s="256" t="s">
        <v>129</v>
      </c>
      <c r="U151" s="229">
        <v>1.47</v>
      </c>
      <c r="V151" s="229">
        <f>ROUND(E151*U151,2)</f>
        <v>0.01</v>
      </c>
      <c r="W151" s="229"/>
      <c r="X151" s="229" t="s">
        <v>207</v>
      </c>
      <c r="Y151" s="229" t="s">
        <v>131</v>
      </c>
      <c r="Z151" s="209"/>
      <c r="AA151" s="209"/>
      <c r="AB151" s="209"/>
      <c r="AC151" s="209"/>
      <c r="AD151" s="209"/>
      <c r="AE151" s="209"/>
      <c r="AF151" s="209"/>
      <c r="AG151" s="209" t="s">
        <v>208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x14ac:dyDescent="0.2">
      <c r="A152" s="235" t="s">
        <v>124</v>
      </c>
      <c r="B152" s="236" t="s">
        <v>71</v>
      </c>
      <c r="C152" s="259" t="s">
        <v>72</v>
      </c>
      <c r="D152" s="237"/>
      <c r="E152" s="238"/>
      <c r="F152" s="239"/>
      <c r="G152" s="239">
        <f>SUMIF(AG153:AG168,"&lt;&gt;NOR",G153:G168)</f>
        <v>0</v>
      </c>
      <c r="H152" s="239"/>
      <c r="I152" s="239">
        <f>SUM(I153:I168)</f>
        <v>0</v>
      </c>
      <c r="J152" s="239"/>
      <c r="K152" s="239">
        <f>SUM(K153:K168)</f>
        <v>0</v>
      </c>
      <c r="L152" s="239"/>
      <c r="M152" s="239">
        <f>SUM(M153:M168)</f>
        <v>0</v>
      </c>
      <c r="N152" s="238"/>
      <c r="O152" s="238">
        <f>SUM(O153:O168)</f>
        <v>0.02</v>
      </c>
      <c r="P152" s="238"/>
      <c r="Q152" s="238">
        <f>SUM(Q153:Q168)</f>
        <v>0</v>
      </c>
      <c r="R152" s="239"/>
      <c r="S152" s="239"/>
      <c r="T152" s="240"/>
      <c r="U152" s="234"/>
      <c r="V152" s="234">
        <f>SUM(V153:V168)</f>
        <v>6.08</v>
      </c>
      <c r="W152" s="234"/>
      <c r="X152" s="234"/>
      <c r="Y152" s="234"/>
      <c r="AG152" t="s">
        <v>125</v>
      </c>
    </row>
    <row r="153" spans="1:60" ht="22.5" outlineLevel="1" x14ac:dyDescent="0.2">
      <c r="A153" s="242">
        <v>28</v>
      </c>
      <c r="B153" s="243" t="s">
        <v>238</v>
      </c>
      <c r="C153" s="260" t="s">
        <v>239</v>
      </c>
      <c r="D153" s="244" t="s">
        <v>219</v>
      </c>
      <c r="E153" s="245">
        <v>5</v>
      </c>
      <c r="F153" s="246"/>
      <c r="G153" s="247">
        <f>ROUND(E153*F153,2)</f>
        <v>0</v>
      </c>
      <c r="H153" s="246"/>
      <c r="I153" s="247">
        <f>ROUND(E153*H153,2)</f>
        <v>0</v>
      </c>
      <c r="J153" s="246"/>
      <c r="K153" s="247">
        <f>ROUND(E153*J153,2)</f>
        <v>0</v>
      </c>
      <c r="L153" s="247">
        <v>21</v>
      </c>
      <c r="M153" s="247">
        <f>G153*(1+L153/100)</f>
        <v>0</v>
      </c>
      <c r="N153" s="245">
        <v>4.0099999999999997E-3</v>
      </c>
      <c r="O153" s="245">
        <f>ROUND(E153*N153,2)</f>
        <v>0.02</v>
      </c>
      <c r="P153" s="245">
        <v>0</v>
      </c>
      <c r="Q153" s="245">
        <f>ROUND(E153*P153,2)</f>
        <v>0</v>
      </c>
      <c r="R153" s="247"/>
      <c r="S153" s="247" t="s">
        <v>129</v>
      </c>
      <c r="T153" s="248" t="s">
        <v>129</v>
      </c>
      <c r="U153" s="229">
        <v>0.54290000000000005</v>
      </c>
      <c r="V153" s="229">
        <f>ROUND(E153*U153,2)</f>
        <v>2.71</v>
      </c>
      <c r="W153" s="229"/>
      <c r="X153" s="229" t="s">
        <v>130</v>
      </c>
      <c r="Y153" s="229" t="s">
        <v>131</v>
      </c>
      <c r="Z153" s="209"/>
      <c r="AA153" s="209"/>
      <c r="AB153" s="209"/>
      <c r="AC153" s="209"/>
      <c r="AD153" s="209"/>
      <c r="AE153" s="209"/>
      <c r="AF153" s="209"/>
      <c r="AG153" s="209" t="s">
        <v>132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">
      <c r="A154" s="226"/>
      <c r="B154" s="227"/>
      <c r="C154" s="262" t="s">
        <v>240</v>
      </c>
      <c r="D154" s="249"/>
      <c r="E154" s="249"/>
      <c r="F154" s="249"/>
      <c r="G154" s="249"/>
      <c r="H154" s="229"/>
      <c r="I154" s="229"/>
      <c r="J154" s="229"/>
      <c r="K154" s="229"/>
      <c r="L154" s="229"/>
      <c r="M154" s="229"/>
      <c r="N154" s="228"/>
      <c r="O154" s="228"/>
      <c r="P154" s="228"/>
      <c r="Q154" s="228"/>
      <c r="R154" s="229"/>
      <c r="S154" s="229"/>
      <c r="T154" s="229"/>
      <c r="U154" s="229"/>
      <c r="V154" s="229"/>
      <c r="W154" s="229"/>
      <c r="X154" s="229"/>
      <c r="Y154" s="229"/>
      <c r="Z154" s="209"/>
      <c r="AA154" s="209"/>
      <c r="AB154" s="209"/>
      <c r="AC154" s="209"/>
      <c r="AD154" s="209"/>
      <c r="AE154" s="209"/>
      <c r="AF154" s="209"/>
      <c r="AG154" s="209" t="s">
        <v>140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">
      <c r="A155" s="226"/>
      <c r="B155" s="227"/>
      <c r="C155" s="265" t="s">
        <v>226</v>
      </c>
      <c r="D155" s="257"/>
      <c r="E155" s="257"/>
      <c r="F155" s="257"/>
      <c r="G155" s="257"/>
      <c r="H155" s="229"/>
      <c r="I155" s="229"/>
      <c r="J155" s="229"/>
      <c r="K155" s="229"/>
      <c r="L155" s="229"/>
      <c r="M155" s="229"/>
      <c r="N155" s="228"/>
      <c r="O155" s="228"/>
      <c r="P155" s="228"/>
      <c r="Q155" s="228"/>
      <c r="R155" s="229"/>
      <c r="S155" s="229"/>
      <c r="T155" s="229"/>
      <c r="U155" s="229"/>
      <c r="V155" s="229"/>
      <c r="W155" s="229"/>
      <c r="X155" s="229"/>
      <c r="Y155" s="229"/>
      <c r="Z155" s="209"/>
      <c r="AA155" s="209"/>
      <c r="AB155" s="209"/>
      <c r="AC155" s="209"/>
      <c r="AD155" s="209"/>
      <c r="AE155" s="209"/>
      <c r="AF155" s="209"/>
      <c r="AG155" s="209" t="s">
        <v>140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ht="22.5" outlineLevel="1" x14ac:dyDescent="0.2">
      <c r="A156" s="242">
        <v>29</v>
      </c>
      <c r="B156" s="243" t="s">
        <v>241</v>
      </c>
      <c r="C156" s="260" t="s">
        <v>242</v>
      </c>
      <c r="D156" s="244" t="s">
        <v>219</v>
      </c>
      <c r="E156" s="245">
        <v>5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2.0000000000000002E-5</v>
      </c>
      <c r="O156" s="245">
        <f>ROUND(E156*N156,2)</f>
        <v>0</v>
      </c>
      <c r="P156" s="245">
        <v>0</v>
      </c>
      <c r="Q156" s="245">
        <f>ROUND(E156*P156,2)</f>
        <v>0</v>
      </c>
      <c r="R156" s="247"/>
      <c r="S156" s="247" t="s">
        <v>129</v>
      </c>
      <c r="T156" s="248" t="s">
        <v>129</v>
      </c>
      <c r="U156" s="229">
        <v>0.129</v>
      </c>
      <c r="V156" s="229">
        <f>ROUND(E156*U156,2)</f>
        <v>0.65</v>
      </c>
      <c r="W156" s="229"/>
      <c r="X156" s="229" t="s">
        <v>130</v>
      </c>
      <c r="Y156" s="229" t="s">
        <v>131</v>
      </c>
      <c r="Z156" s="209"/>
      <c r="AA156" s="209"/>
      <c r="AB156" s="209"/>
      <c r="AC156" s="209"/>
      <c r="AD156" s="209"/>
      <c r="AE156" s="209"/>
      <c r="AF156" s="209"/>
      <c r="AG156" s="209" t="s">
        <v>132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2" x14ac:dyDescent="0.2">
      <c r="A157" s="226"/>
      <c r="B157" s="227"/>
      <c r="C157" s="262" t="s">
        <v>243</v>
      </c>
      <c r="D157" s="249"/>
      <c r="E157" s="249"/>
      <c r="F157" s="249"/>
      <c r="G157" s="24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09"/>
      <c r="AA157" s="209"/>
      <c r="AB157" s="209"/>
      <c r="AC157" s="209"/>
      <c r="AD157" s="209"/>
      <c r="AE157" s="209"/>
      <c r="AF157" s="209"/>
      <c r="AG157" s="209" t="s">
        <v>140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">
      <c r="A158" s="250">
        <v>30</v>
      </c>
      <c r="B158" s="251" t="s">
        <v>244</v>
      </c>
      <c r="C158" s="263" t="s">
        <v>245</v>
      </c>
      <c r="D158" s="252" t="s">
        <v>195</v>
      </c>
      <c r="E158" s="253">
        <v>4</v>
      </c>
      <c r="F158" s="254"/>
      <c r="G158" s="255">
        <f>ROUND(E158*F158,2)</f>
        <v>0</v>
      </c>
      <c r="H158" s="254"/>
      <c r="I158" s="255">
        <f>ROUND(E158*H158,2)</f>
        <v>0</v>
      </c>
      <c r="J158" s="254"/>
      <c r="K158" s="255">
        <f>ROUND(E158*J158,2)</f>
        <v>0</v>
      </c>
      <c r="L158" s="255">
        <v>21</v>
      </c>
      <c r="M158" s="255">
        <f>G158*(1+L158/100)</f>
        <v>0</v>
      </c>
      <c r="N158" s="253">
        <v>1.8000000000000001E-4</v>
      </c>
      <c r="O158" s="253">
        <f>ROUND(E158*N158,2)</f>
        <v>0</v>
      </c>
      <c r="P158" s="253">
        <v>0</v>
      </c>
      <c r="Q158" s="253">
        <f>ROUND(E158*P158,2)</f>
        <v>0</v>
      </c>
      <c r="R158" s="255"/>
      <c r="S158" s="255" t="s">
        <v>129</v>
      </c>
      <c r="T158" s="256" t="s">
        <v>129</v>
      </c>
      <c r="U158" s="229">
        <v>0.254</v>
      </c>
      <c r="V158" s="229">
        <f>ROUND(E158*U158,2)</f>
        <v>1.02</v>
      </c>
      <c r="W158" s="229"/>
      <c r="X158" s="229" t="s">
        <v>130</v>
      </c>
      <c r="Y158" s="229" t="s">
        <v>131</v>
      </c>
      <c r="Z158" s="209"/>
      <c r="AA158" s="209"/>
      <c r="AB158" s="209"/>
      <c r="AC158" s="209"/>
      <c r="AD158" s="209"/>
      <c r="AE158" s="209"/>
      <c r="AF158" s="209"/>
      <c r="AG158" s="209" t="s">
        <v>132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">
      <c r="A159" s="250">
        <v>31</v>
      </c>
      <c r="B159" s="251" t="s">
        <v>246</v>
      </c>
      <c r="C159" s="263" t="s">
        <v>247</v>
      </c>
      <c r="D159" s="252" t="s">
        <v>195</v>
      </c>
      <c r="E159" s="253">
        <v>6</v>
      </c>
      <c r="F159" s="254"/>
      <c r="G159" s="255">
        <f>ROUND(E159*F159,2)</f>
        <v>0</v>
      </c>
      <c r="H159" s="254"/>
      <c r="I159" s="255">
        <f>ROUND(E159*H159,2)</f>
        <v>0</v>
      </c>
      <c r="J159" s="254"/>
      <c r="K159" s="255">
        <f>ROUND(E159*J159,2)</f>
        <v>0</v>
      </c>
      <c r="L159" s="255">
        <v>21</v>
      </c>
      <c r="M159" s="255">
        <f>G159*(1+L159/100)</f>
        <v>0</v>
      </c>
      <c r="N159" s="253">
        <v>4.0000000000000003E-5</v>
      </c>
      <c r="O159" s="253">
        <f>ROUND(E159*N159,2)</f>
        <v>0</v>
      </c>
      <c r="P159" s="253">
        <v>0</v>
      </c>
      <c r="Q159" s="253">
        <f>ROUND(E159*P159,2)</f>
        <v>0</v>
      </c>
      <c r="R159" s="255"/>
      <c r="S159" s="255" t="s">
        <v>129</v>
      </c>
      <c r="T159" s="256" t="s">
        <v>129</v>
      </c>
      <c r="U159" s="229">
        <v>0.14499999999999999</v>
      </c>
      <c r="V159" s="229">
        <f>ROUND(E159*U159,2)</f>
        <v>0.87</v>
      </c>
      <c r="W159" s="229"/>
      <c r="X159" s="229" t="s">
        <v>130</v>
      </c>
      <c r="Y159" s="229" t="s">
        <v>131</v>
      </c>
      <c r="Z159" s="209"/>
      <c r="AA159" s="209"/>
      <c r="AB159" s="209"/>
      <c r="AC159" s="209"/>
      <c r="AD159" s="209"/>
      <c r="AE159" s="209"/>
      <c r="AF159" s="209"/>
      <c r="AG159" s="209" t="s">
        <v>132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">
      <c r="A160" s="250">
        <v>32</v>
      </c>
      <c r="B160" s="251" t="s">
        <v>248</v>
      </c>
      <c r="C160" s="263" t="s">
        <v>249</v>
      </c>
      <c r="D160" s="252" t="s">
        <v>195</v>
      </c>
      <c r="E160" s="253">
        <v>1</v>
      </c>
      <c r="F160" s="254"/>
      <c r="G160" s="255">
        <f>ROUND(E160*F160,2)</f>
        <v>0</v>
      </c>
      <c r="H160" s="254"/>
      <c r="I160" s="255">
        <f>ROUND(E160*H160,2)</f>
        <v>0</v>
      </c>
      <c r="J160" s="254"/>
      <c r="K160" s="255">
        <f>ROUND(E160*J160,2)</f>
        <v>0</v>
      </c>
      <c r="L160" s="255">
        <v>21</v>
      </c>
      <c r="M160" s="255">
        <f>G160*(1+L160/100)</f>
        <v>0</v>
      </c>
      <c r="N160" s="253">
        <v>1.6000000000000001E-4</v>
      </c>
      <c r="O160" s="253">
        <f>ROUND(E160*N160,2)</f>
        <v>0</v>
      </c>
      <c r="P160" s="253">
        <v>0</v>
      </c>
      <c r="Q160" s="253">
        <f>ROUND(E160*P160,2)</f>
        <v>0</v>
      </c>
      <c r="R160" s="255"/>
      <c r="S160" s="255" t="s">
        <v>129</v>
      </c>
      <c r="T160" s="256" t="s">
        <v>129</v>
      </c>
      <c r="U160" s="229">
        <v>0.16500000000000001</v>
      </c>
      <c r="V160" s="229">
        <f>ROUND(E160*U160,2)</f>
        <v>0.17</v>
      </c>
      <c r="W160" s="229"/>
      <c r="X160" s="229" t="s">
        <v>130</v>
      </c>
      <c r="Y160" s="229" t="s">
        <v>131</v>
      </c>
      <c r="Z160" s="209"/>
      <c r="AA160" s="209"/>
      <c r="AB160" s="209"/>
      <c r="AC160" s="209"/>
      <c r="AD160" s="209"/>
      <c r="AE160" s="209"/>
      <c r="AF160" s="209"/>
      <c r="AG160" s="209" t="s">
        <v>132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ht="22.5" outlineLevel="1" x14ac:dyDescent="0.2">
      <c r="A161" s="250">
        <v>33</v>
      </c>
      <c r="B161" s="251" t="s">
        <v>250</v>
      </c>
      <c r="C161" s="263" t="s">
        <v>251</v>
      </c>
      <c r="D161" s="252" t="s">
        <v>195</v>
      </c>
      <c r="E161" s="253">
        <v>1</v>
      </c>
      <c r="F161" s="254"/>
      <c r="G161" s="255">
        <f>ROUND(E161*F161,2)</f>
        <v>0</v>
      </c>
      <c r="H161" s="254"/>
      <c r="I161" s="255">
        <f>ROUND(E161*H161,2)</f>
        <v>0</v>
      </c>
      <c r="J161" s="254"/>
      <c r="K161" s="255">
        <f>ROUND(E161*J161,2)</f>
        <v>0</v>
      </c>
      <c r="L161" s="255">
        <v>21</v>
      </c>
      <c r="M161" s="255">
        <f>G161*(1+L161/100)</f>
        <v>0</v>
      </c>
      <c r="N161" s="253">
        <v>1.3999999999999999E-4</v>
      </c>
      <c r="O161" s="253">
        <f>ROUND(E161*N161,2)</f>
        <v>0</v>
      </c>
      <c r="P161" s="253">
        <v>0</v>
      </c>
      <c r="Q161" s="253">
        <f>ROUND(E161*P161,2)</f>
        <v>0</v>
      </c>
      <c r="R161" s="255"/>
      <c r="S161" s="255" t="s">
        <v>129</v>
      </c>
      <c r="T161" s="256" t="s">
        <v>129</v>
      </c>
      <c r="U161" s="229">
        <v>0.16500000000000001</v>
      </c>
      <c r="V161" s="229">
        <f>ROUND(E161*U161,2)</f>
        <v>0.17</v>
      </c>
      <c r="W161" s="229"/>
      <c r="X161" s="229" t="s">
        <v>130</v>
      </c>
      <c r="Y161" s="229" t="s">
        <v>131</v>
      </c>
      <c r="Z161" s="209"/>
      <c r="AA161" s="209"/>
      <c r="AB161" s="209"/>
      <c r="AC161" s="209"/>
      <c r="AD161" s="209"/>
      <c r="AE161" s="209"/>
      <c r="AF161" s="209"/>
      <c r="AG161" s="209" t="s">
        <v>132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">
      <c r="A162" s="242">
        <v>34</v>
      </c>
      <c r="B162" s="243" t="s">
        <v>252</v>
      </c>
      <c r="C162" s="260" t="s">
        <v>253</v>
      </c>
      <c r="D162" s="244" t="s">
        <v>219</v>
      </c>
      <c r="E162" s="245">
        <v>5</v>
      </c>
      <c r="F162" s="246"/>
      <c r="G162" s="247">
        <f>ROUND(E162*F162,2)</f>
        <v>0</v>
      </c>
      <c r="H162" s="246"/>
      <c r="I162" s="247">
        <f>ROUND(E162*H162,2)</f>
        <v>0</v>
      </c>
      <c r="J162" s="246"/>
      <c r="K162" s="247">
        <f>ROUND(E162*J162,2)</f>
        <v>0</v>
      </c>
      <c r="L162" s="247">
        <v>21</v>
      </c>
      <c r="M162" s="247">
        <f>G162*(1+L162/100)</f>
        <v>0</v>
      </c>
      <c r="N162" s="245">
        <v>0</v>
      </c>
      <c r="O162" s="245">
        <f>ROUND(E162*N162,2)</f>
        <v>0</v>
      </c>
      <c r="P162" s="245">
        <v>0</v>
      </c>
      <c r="Q162" s="245">
        <f>ROUND(E162*P162,2)</f>
        <v>0</v>
      </c>
      <c r="R162" s="247"/>
      <c r="S162" s="247" t="s">
        <v>129</v>
      </c>
      <c r="T162" s="248" t="s">
        <v>129</v>
      </c>
      <c r="U162" s="229">
        <v>2.9000000000000001E-2</v>
      </c>
      <c r="V162" s="229">
        <f>ROUND(E162*U162,2)</f>
        <v>0.15</v>
      </c>
      <c r="W162" s="229"/>
      <c r="X162" s="229" t="s">
        <v>130</v>
      </c>
      <c r="Y162" s="229" t="s">
        <v>131</v>
      </c>
      <c r="Z162" s="209"/>
      <c r="AA162" s="209"/>
      <c r="AB162" s="209"/>
      <c r="AC162" s="209"/>
      <c r="AD162" s="209"/>
      <c r="AE162" s="209"/>
      <c r="AF162" s="209"/>
      <c r="AG162" s="209" t="s">
        <v>132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">
      <c r="A163" s="226"/>
      <c r="B163" s="227"/>
      <c r="C163" s="262" t="s">
        <v>254</v>
      </c>
      <c r="D163" s="249"/>
      <c r="E163" s="249"/>
      <c r="F163" s="249"/>
      <c r="G163" s="249"/>
      <c r="H163" s="229"/>
      <c r="I163" s="229"/>
      <c r="J163" s="229"/>
      <c r="K163" s="229"/>
      <c r="L163" s="229"/>
      <c r="M163" s="229"/>
      <c r="N163" s="228"/>
      <c r="O163" s="228"/>
      <c r="P163" s="228"/>
      <c r="Q163" s="228"/>
      <c r="R163" s="229"/>
      <c r="S163" s="229"/>
      <c r="T163" s="229"/>
      <c r="U163" s="229"/>
      <c r="V163" s="229"/>
      <c r="W163" s="229"/>
      <c r="X163" s="229"/>
      <c r="Y163" s="229"/>
      <c r="Z163" s="209"/>
      <c r="AA163" s="209"/>
      <c r="AB163" s="209"/>
      <c r="AC163" s="209"/>
      <c r="AD163" s="209"/>
      <c r="AE163" s="209"/>
      <c r="AF163" s="209"/>
      <c r="AG163" s="209" t="s">
        <v>140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ht="22.5" outlineLevel="1" x14ac:dyDescent="0.2">
      <c r="A164" s="242">
        <v>35</v>
      </c>
      <c r="B164" s="243" t="s">
        <v>255</v>
      </c>
      <c r="C164" s="260" t="s">
        <v>256</v>
      </c>
      <c r="D164" s="244" t="s">
        <v>219</v>
      </c>
      <c r="E164" s="245">
        <v>5</v>
      </c>
      <c r="F164" s="246"/>
      <c r="G164" s="247">
        <f>ROUND(E164*F164,2)</f>
        <v>0</v>
      </c>
      <c r="H164" s="246"/>
      <c r="I164" s="247">
        <f>ROUND(E164*H164,2)</f>
        <v>0</v>
      </c>
      <c r="J164" s="246"/>
      <c r="K164" s="247">
        <f>ROUND(E164*J164,2)</f>
        <v>0</v>
      </c>
      <c r="L164" s="247">
        <v>21</v>
      </c>
      <c r="M164" s="247">
        <f>G164*(1+L164/100)</f>
        <v>0</v>
      </c>
      <c r="N164" s="245">
        <v>1.0000000000000001E-5</v>
      </c>
      <c r="O164" s="245">
        <f>ROUND(E164*N164,2)</f>
        <v>0</v>
      </c>
      <c r="P164" s="245">
        <v>0</v>
      </c>
      <c r="Q164" s="245">
        <f>ROUND(E164*P164,2)</f>
        <v>0</v>
      </c>
      <c r="R164" s="247"/>
      <c r="S164" s="247" t="s">
        <v>129</v>
      </c>
      <c r="T164" s="248" t="s">
        <v>129</v>
      </c>
      <c r="U164" s="229">
        <v>6.2E-2</v>
      </c>
      <c r="V164" s="229">
        <f>ROUND(E164*U164,2)</f>
        <v>0.31</v>
      </c>
      <c r="W164" s="229"/>
      <c r="X164" s="229" t="s">
        <v>130</v>
      </c>
      <c r="Y164" s="229" t="s">
        <v>131</v>
      </c>
      <c r="Z164" s="209"/>
      <c r="AA164" s="209"/>
      <c r="AB164" s="209"/>
      <c r="AC164" s="209"/>
      <c r="AD164" s="209"/>
      <c r="AE164" s="209"/>
      <c r="AF164" s="209"/>
      <c r="AG164" s="209" t="s">
        <v>132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2" x14ac:dyDescent="0.2">
      <c r="A165" s="226"/>
      <c r="B165" s="227"/>
      <c r="C165" s="262" t="s">
        <v>257</v>
      </c>
      <c r="D165" s="249"/>
      <c r="E165" s="249"/>
      <c r="F165" s="249"/>
      <c r="G165" s="249"/>
      <c r="H165" s="229"/>
      <c r="I165" s="229"/>
      <c r="J165" s="229"/>
      <c r="K165" s="229"/>
      <c r="L165" s="229"/>
      <c r="M165" s="229"/>
      <c r="N165" s="228"/>
      <c r="O165" s="228"/>
      <c r="P165" s="228"/>
      <c r="Q165" s="228"/>
      <c r="R165" s="229"/>
      <c r="S165" s="229"/>
      <c r="T165" s="229"/>
      <c r="U165" s="229"/>
      <c r="V165" s="229"/>
      <c r="W165" s="229"/>
      <c r="X165" s="229"/>
      <c r="Y165" s="229"/>
      <c r="Z165" s="209"/>
      <c r="AA165" s="209"/>
      <c r="AB165" s="209"/>
      <c r="AC165" s="209"/>
      <c r="AD165" s="209"/>
      <c r="AE165" s="209"/>
      <c r="AF165" s="209"/>
      <c r="AG165" s="209" t="s">
        <v>140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">
      <c r="A166" s="250">
        <v>36</v>
      </c>
      <c r="B166" s="251" t="s">
        <v>258</v>
      </c>
      <c r="C166" s="263" t="s">
        <v>234</v>
      </c>
      <c r="D166" s="252" t="s">
        <v>235</v>
      </c>
      <c r="E166" s="253">
        <v>4</v>
      </c>
      <c r="F166" s="254"/>
      <c r="G166" s="255">
        <f>ROUND(E166*F166,2)</f>
        <v>0</v>
      </c>
      <c r="H166" s="254"/>
      <c r="I166" s="255">
        <f>ROUND(E166*H166,2)</f>
        <v>0</v>
      </c>
      <c r="J166" s="254"/>
      <c r="K166" s="255">
        <f>ROUND(E166*J166,2)</f>
        <v>0</v>
      </c>
      <c r="L166" s="255">
        <v>21</v>
      </c>
      <c r="M166" s="255">
        <f>G166*(1+L166/100)</f>
        <v>0</v>
      </c>
      <c r="N166" s="253">
        <v>0</v>
      </c>
      <c r="O166" s="253">
        <f>ROUND(E166*N166,2)</f>
        <v>0</v>
      </c>
      <c r="P166" s="253">
        <v>0</v>
      </c>
      <c r="Q166" s="253">
        <f>ROUND(E166*P166,2)</f>
        <v>0</v>
      </c>
      <c r="R166" s="255"/>
      <c r="S166" s="255" t="s">
        <v>187</v>
      </c>
      <c r="T166" s="256" t="s">
        <v>188</v>
      </c>
      <c r="U166" s="229">
        <v>0</v>
      </c>
      <c r="V166" s="229">
        <f>ROUND(E166*U166,2)</f>
        <v>0</v>
      </c>
      <c r="W166" s="229"/>
      <c r="X166" s="229" t="s">
        <v>130</v>
      </c>
      <c r="Y166" s="229" t="s">
        <v>131</v>
      </c>
      <c r="Z166" s="209"/>
      <c r="AA166" s="209"/>
      <c r="AB166" s="209"/>
      <c r="AC166" s="209"/>
      <c r="AD166" s="209"/>
      <c r="AE166" s="209"/>
      <c r="AF166" s="209"/>
      <c r="AG166" s="209" t="s">
        <v>132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">
      <c r="A167" s="250">
        <v>37</v>
      </c>
      <c r="B167" s="251" t="s">
        <v>259</v>
      </c>
      <c r="C167" s="263" t="s">
        <v>260</v>
      </c>
      <c r="D167" s="252" t="s">
        <v>195</v>
      </c>
      <c r="E167" s="253">
        <v>6</v>
      </c>
      <c r="F167" s="254"/>
      <c r="G167" s="255">
        <f>ROUND(E167*F167,2)</f>
        <v>0</v>
      </c>
      <c r="H167" s="254"/>
      <c r="I167" s="255">
        <f>ROUND(E167*H167,2)</f>
        <v>0</v>
      </c>
      <c r="J167" s="254"/>
      <c r="K167" s="255">
        <f>ROUND(E167*J167,2)</f>
        <v>0</v>
      </c>
      <c r="L167" s="255">
        <v>21</v>
      </c>
      <c r="M167" s="255">
        <f>G167*(1+L167/100)</f>
        <v>0</v>
      </c>
      <c r="N167" s="253">
        <v>9.0000000000000006E-5</v>
      </c>
      <c r="O167" s="253">
        <f>ROUND(E167*N167,2)</f>
        <v>0</v>
      </c>
      <c r="P167" s="253">
        <v>0</v>
      </c>
      <c r="Q167" s="253">
        <f>ROUND(E167*P167,2)</f>
        <v>0</v>
      </c>
      <c r="R167" s="255" t="s">
        <v>261</v>
      </c>
      <c r="S167" s="255" t="s">
        <v>129</v>
      </c>
      <c r="T167" s="256" t="s">
        <v>129</v>
      </c>
      <c r="U167" s="229">
        <v>0</v>
      </c>
      <c r="V167" s="229">
        <f>ROUND(E167*U167,2)</f>
        <v>0</v>
      </c>
      <c r="W167" s="229"/>
      <c r="X167" s="229" t="s">
        <v>262</v>
      </c>
      <c r="Y167" s="229" t="s">
        <v>131</v>
      </c>
      <c r="Z167" s="209"/>
      <c r="AA167" s="209"/>
      <c r="AB167" s="209"/>
      <c r="AC167" s="209"/>
      <c r="AD167" s="209"/>
      <c r="AE167" s="209"/>
      <c r="AF167" s="209"/>
      <c r="AG167" s="209" t="s">
        <v>263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ht="22.5" outlineLevel="1" x14ac:dyDescent="0.2">
      <c r="A168" s="250">
        <v>38</v>
      </c>
      <c r="B168" s="251" t="s">
        <v>264</v>
      </c>
      <c r="C168" s="263" t="s">
        <v>265</v>
      </c>
      <c r="D168" s="252" t="s">
        <v>206</v>
      </c>
      <c r="E168" s="253">
        <v>2.1999999999999999E-2</v>
      </c>
      <c r="F168" s="254"/>
      <c r="G168" s="255">
        <f>ROUND(E168*F168,2)</f>
        <v>0</v>
      </c>
      <c r="H168" s="254"/>
      <c r="I168" s="255">
        <f>ROUND(E168*H168,2)</f>
        <v>0</v>
      </c>
      <c r="J168" s="254"/>
      <c r="K168" s="255">
        <f>ROUND(E168*J168,2)</f>
        <v>0</v>
      </c>
      <c r="L168" s="255">
        <v>21</v>
      </c>
      <c r="M168" s="255">
        <f>G168*(1+L168/100)</f>
        <v>0</v>
      </c>
      <c r="N168" s="253">
        <v>0</v>
      </c>
      <c r="O168" s="253">
        <f>ROUND(E168*N168,2)</f>
        <v>0</v>
      </c>
      <c r="P168" s="253">
        <v>0</v>
      </c>
      <c r="Q168" s="253">
        <f>ROUND(E168*P168,2)</f>
        <v>0</v>
      </c>
      <c r="R168" s="255"/>
      <c r="S168" s="255" t="s">
        <v>129</v>
      </c>
      <c r="T168" s="256" t="s">
        <v>129</v>
      </c>
      <c r="U168" s="229">
        <v>1.327</v>
      </c>
      <c r="V168" s="229">
        <f>ROUND(E168*U168,2)</f>
        <v>0.03</v>
      </c>
      <c r="W168" s="229"/>
      <c r="X168" s="229" t="s">
        <v>207</v>
      </c>
      <c r="Y168" s="229" t="s">
        <v>131</v>
      </c>
      <c r="Z168" s="209"/>
      <c r="AA168" s="209"/>
      <c r="AB168" s="209"/>
      <c r="AC168" s="209"/>
      <c r="AD168" s="209"/>
      <c r="AE168" s="209"/>
      <c r="AF168" s="209"/>
      <c r="AG168" s="209" t="s">
        <v>208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x14ac:dyDescent="0.2">
      <c r="A169" s="235" t="s">
        <v>124</v>
      </c>
      <c r="B169" s="236" t="s">
        <v>73</v>
      </c>
      <c r="C169" s="259" t="s">
        <v>74</v>
      </c>
      <c r="D169" s="237"/>
      <c r="E169" s="238"/>
      <c r="F169" s="239"/>
      <c r="G169" s="239">
        <f>SUMIF(AG170:AG200,"&lt;&gt;NOR",G170:G200)</f>
        <v>0</v>
      </c>
      <c r="H169" s="239"/>
      <c r="I169" s="239">
        <f>SUM(I170:I200)</f>
        <v>0</v>
      </c>
      <c r="J169" s="239"/>
      <c r="K169" s="239">
        <f>SUM(K170:K200)</f>
        <v>0</v>
      </c>
      <c r="L169" s="239"/>
      <c r="M169" s="239">
        <f>SUM(M170:M200)</f>
        <v>0</v>
      </c>
      <c r="N169" s="238"/>
      <c r="O169" s="238">
        <f>SUM(O170:O200)</f>
        <v>0.12000000000000001</v>
      </c>
      <c r="P169" s="238"/>
      <c r="Q169" s="238">
        <f>SUM(Q170:Q200)</f>
        <v>0.11000000000000001</v>
      </c>
      <c r="R169" s="239"/>
      <c r="S169" s="239"/>
      <c r="T169" s="240"/>
      <c r="U169" s="234"/>
      <c r="V169" s="234">
        <f>SUM(V170:V200)</f>
        <v>18.200000000000003</v>
      </c>
      <c r="W169" s="234"/>
      <c r="X169" s="234"/>
      <c r="Y169" s="234"/>
      <c r="AG169" t="s">
        <v>125</v>
      </c>
    </row>
    <row r="170" spans="1:60" outlineLevel="1" x14ac:dyDescent="0.2">
      <c r="A170" s="250">
        <v>39</v>
      </c>
      <c r="B170" s="251" t="s">
        <v>266</v>
      </c>
      <c r="C170" s="263" t="s">
        <v>267</v>
      </c>
      <c r="D170" s="252" t="s">
        <v>268</v>
      </c>
      <c r="E170" s="253">
        <v>2</v>
      </c>
      <c r="F170" s="254"/>
      <c r="G170" s="255">
        <f>ROUND(E170*F170,2)</f>
        <v>0</v>
      </c>
      <c r="H170" s="254"/>
      <c r="I170" s="255">
        <f>ROUND(E170*H170,2)</f>
        <v>0</v>
      </c>
      <c r="J170" s="254"/>
      <c r="K170" s="255">
        <f>ROUND(E170*J170,2)</f>
        <v>0</v>
      </c>
      <c r="L170" s="255">
        <v>21</v>
      </c>
      <c r="M170" s="255">
        <f>G170*(1+L170/100)</f>
        <v>0</v>
      </c>
      <c r="N170" s="253">
        <v>0</v>
      </c>
      <c r="O170" s="253">
        <f>ROUND(E170*N170,2)</f>
        <v>0</v>
      </c>
      <c r="P170" s="253">
        <v>3.4200000000000001E-2</v>
      </c>
      <c r="Q170" s="253">
        <f>ROUND(E170*P170,2)</f>
        <v>7.0000000000000007E-2</v>
      </c>
      <c r="R170" s="255"/>
      <c r="S170" s="255" t="s">
        <v>129</v>
      </c>
      <c r="T170" s="256" t="s">
        <v>129</v>
      </c>
      <c r="U170" s="229">
        <v>0.46500000000000002</v>
      </c>
      <c r="V170" s="229">
        <f>ROUND(E170*U170,2)</f>
        <v>0.93</v>
      </c>
      <c r="W170" s="229"/>
      <c r="X170" s="229" t="s">
        <v>130</v>
      </c>
      <c r="Y170" s="229" t="s">
        <v>131</v>
      </c>
      <c r="Z170" s="209"/>
      <c r="AA170" s="209"/>
      <c r="AB170" s="209"/>
      <c r="AC170" s="209"/>
      <c r="AD170" s="209"/>
      <c r="AE170" s="209"/>
      <c r="AF170" s="209"/>
      <c r="AG170" s="209" t="s">
        <v>132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">
      <c r="A171" s="250">
        <v>40</v>
      </c>
      <c r="B171" s="251" t="s">
        <v>269</v>
      </c>
      <c r="C171" s="263" t="s">
        <v>270</v>
      </c>
      <c r="D171" s="252" t="s">
        <v>268</v>
      </c>
      <c r="E171" s="253">
        <v>2</v>
      </c>
      <c r="F171" s="254"/>
      <c r="G171" s="255">
        <f>ROUND(E171*F171,2)</f>
        <v>0</v>
      </c>
      <c r="H171" s="254"/>
      <c r="I171" s="255">
        <f>ROUND(E171*H171,2)</f>
        <v>0</v>
      </c>
      <c r="J171" s="254"/>
      <c r="K171" s="255">
        <f>ROUND(E171*J171,2)</f>
        <v>0</v>
      </c>
      <c r="L171" s="255">
        <v>21</v>
      </c>
      <c r="M171" s="255">
        <f>G171*(1+L171/100)</f>
        <v>0</v>
      </c>
      <c r="N171" s="253">
        <v>8.8999999999999995E-4</v>
      </c>
      <c r="O171" s="253">
        <f>ROUND(E171*N171,2)</f>
        <v>0</v>
      </c>
      <c r="P171" s="253">
        <v>0</v>
      </c>
      <c r="Q171" s="253">
        <f>ROUND(E171*P171,2)</f>
        <v>0</v>
      </c>
      <c r="R171" s="255"/>
      <c r="S171" s="255" t="s">
        <v>129</v>
      </c>
      <c r="T171" s="256" t="s">
        <v>129</v>
      </c>
      <c r="U171" s="229">
        <v>1.1200000000000001</v>
      </c>
      <c r="V171" s="229">
        <f>ROUND(E171*U171,2)</f>
        <v>2.2400000000000002</v>
      </c>
      <c r="W171" s="229"/>
      <c r="X171" s="229" t="s">
        <v>130</v>
      </c>
      <c r="Y171" s="229" t="s">
        <v>131</v>
      </c>
      <c r="Z171" s="209"/>
      <c r="AA171" s="209"/>
      <c r="AB171" s="209"/>
      <c r="AC171" s="209"/>
      <c r="AD171" s="209"/>
      <c r="AE171" s="209"/>
      <c r="AF171" s="209"/>
      <c r="AG171" s="209" t="s">
        <v>132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">
      <c r="A172" s="250">
        <v>41</v>
      </c>
      <c r="B172" s="251" t="s">
        <v>271</v>
      </c>
      <c r="C172" s="263" t="s">
        <v>272</v>
      </c>
      <c r="D172" s="252" t="s">
        <v>268</v>
      </c>
      <c r="E172" s="253">
        <v>2</v>
      </c>
      <c r="F172" s="254"/>
      <c r="G172" s="255">
        <f>ROUND(E172*F172,2)</f>
        <v>0</v>
      </c>
      <c r="H172" s="254"/>
      <c r="I172" s="255">
        <f>ROUND(E172*H172,2)</f>
        <v>0</v>
      </c>
      <c r="J172" s="254"/>
      <c r="K172" s="255">
        <f>ROUND(E172*J172,2)</f>
        <v>0</v>
      </c>
      <c r="L172" s="255">
        <v>21</v>
      </c>
      <c r="M172" s="255">
        <f>G172*(1+L172/100)</f>
        <v>0</v>
      </c>
      <c r="N172" s="253">
        <v>0</v>
      </c>
      <c r="O172" s="253">
        <f>ROUND(E172*N172,2)</f>
        <v>0</v>
      </c>
      <c r="P172" s="253">
        <v>0</v>
      </c>
      <c r="Q172" s="253">
        <f>ROUND(E172*P172,2)</f>
        <v>0</v>
      </c>
      <c r="R172" s="255"/>
      <c r="S172" s="255" t="s">
        <v>129</v>
      </c>
      <c r="T172" s="256" t="s">
        <v>129</v>
      </c>
      <c r="U172" s="229">
        <v>1.77</v>
      </c>
      <c r="V172" s="229">
        <f>ROUND(E172*U172,2)</f>
        <v>3.54</v>
      </c>
      <c r="W172" s="229"/>
      <c r="X172" s="229" t="s">
        <v>130</v>
      </c>
      <c r="Y172" s="229" t="s">
        <v>131</v>
      </c>
      <c r="Z172" s="209"/>
      <c r="AA172" s="209"/>
      <c r="AB172" s="209"/>
      <c r="AC172" s="209"/>
      <c r="AD172" s="209"/>
      <c r="AE172" s="209"/>
      <c r="AF172" s="209"/>
      <c r="AG172" s="209" t="s">
        <v>132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1" x14ac:dyDescent="0.2">
      <c r="A173" s="250">
        <v>42</v>
      </c>
      <c r="B173" s="251" t="s">
        <v>273</v>
      </c>
      <c r="C173" s="263" t="s">
        <v>274</v>
      </c>
      <c r="D173" s="252" t="s">
        <v>268</v>
      </c>
      <c r="E173" s="253">
        <v>2</v>
      </c>
      <c r="F173" s="254"/>
      <c r="G173" s="255">
        <f>ROUND(E173*F173,2)</f>
        <v>0</v>
      </c>
      <c r="H173" s="254"/>
      <c r="I173" s="255">
        <f>ROUND(E173*H173,2)</f>
        <v>0</v>
      </c>
      <c r="J173" s="254"/>
      <c r="K173" s="255">
        <f>ROUND(E173*J173,2)</f>
        <v>0</v>
      </c>
      <c r="L173" s="255">
        <v>21</v>
      </c>
      <c r="M173" s="255">
        <f>G173*(1+L173/100)</f>
        <v>0</v>
      </c>
      <c r="N173" s="253">
        <v>0</v>
      </c>
      <c r="O173" s="253">
        <f>ROUND(E173*N173,2)</f>
        <v>0</v>
      </c>
      <c r="P173" s="253">
        <v>1.9460000000000002E-2</v>
      </c>
      <c r="Q173" s="253">
        <f>ROUND(E173*P173,2)</f>
        <v>0.04</v>
      </c>
      <c r="R173" s="255"/>
      <c r="S173" s="255" t="s">
        <v>129</v>
      </c>
      <c r="T173" s="256" t="s">
        <v>129</v>
      </c>
      <c r="U173" s="229">
        <v>0.38200000000000001</v>
      </c>
      <c r="V173" s="229">
        <f>ROUND(E173*U173,2)</f>
        <v>0.76</v>
      </c>
      <c r="W173" s="229"/>
      <c r="X173" s="229" t="s">
        <v>130</v>
      </c>
      <c r="Y173" s="229" t="s">
        <v>131</v>
      </c>
      <c r="Z173" s="209"/>
      <c r="AA173" s="209"/>
      <c r="AB173" s="209"/>
      <c r="AC173" s="209"/>
      <c r="AD173" s="209"/>
      <c r="AE173" s="209"/>
      <c r="AF173" s="209"/>
      <c r="AG173" s="209" t="s">
        <v>132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">
      <c r="A174" s="250">
        <v>43</v>
      </c>
      <c r="B174" s="251" t="s">
        <v>275</v>
      </c>
      <c r="C174" s="263" t="s">
        <v>276</v>
      </c>
      <c r="D174" s="252" t="s">
        <v>268</v>
      </c>
      <c r="E174" s="253">
        <v>2</v>
      </c>
      <c r="F174" s="254"/>
      <c r="G174" s="255">
        <f>ROUND(E174*F174,2)</f>
        <v>0</v>
      </c>
      <c r="H174" s="254"/>
      <c r="I174" s="255">
        <f>ROUND(E174*H174,2)</f>
        <v>0</v>
      </c>
      <c r="J174" s="254"/>
      <c r="K174" s="255">
        <f>ROUND(E174*J174,2)</f>
        <v>0</v>
      </c>
      <c r="L174" s="255">
        <v>21</v>
      </c>
      <c r="M174" s="255">
        <f>G174*(1+L174/100)</f>
        <v>0</v>
      </c>
      <c r="N174" s="253">
        <v>1.41E-3</v>
      </c>
      <c r="O174" s="253">
        <f>ROUND(E174*N174,2)</f>
        <v>0</v>
      </c>
      <c r="P174" s="253">
        <v>0</v>
      </c>
      <c r="Q174" s="253">
        <f>ROUND(E174*P174,2)</f>
        <v>0</v>
      </c>
      <c r="R174" s="255"/>
      <c r="S174" s="255" t="s">
        <v>129</v>
      </c>
      <c r="T174" s="256" t="s">
        <v>129</v>
      </c>
      <c r="U174" s="229">
        <v>1.575</v>
      </c>
      <c r="V174" s="229">
        <f>ROUND(E174*U174,2)</f>
        <v>3.15</v>
      </c>
      <c r="W174" s="229"/>
      <c r="X174" s="229" t="s">
        <v>130</v>
      </c>
      <c r="Y174" s="229" t="s">
        <v>131</v>
      </c>
      <c r="Z174" s="209"/>
      <c r="AA174" s="209"/>
      <c r="AB174" s="209"/>
      <c r="AC174" s="209"/>
      <c r="AD174" s="209"/>
      <c r="AE174" s="209"/>
      <c r="AF174" s="209"/>
      <c r="AG174" s="209" t="s">
        <v>132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22.5" outlineLevel="1" x14ac:dyDescent="0.2">
      <c r="A175" s="242">
        <v>44</v>
      </c>
      <c r="B175" s="243" t="s">
        <v>277</v>
      </c>
      <c r="C175" s="260" t="s">
        <v>278</v>
      </c>
      <c r="D175" s="244" t="s">
        <v>268</v>
      </c>
      <c r="E175" s="245">
        <v>8</v>
      </c>
      <c r="F175" s="246"/>
      <c r="G175" s="247">
        <f>ROUND(E175*F175,2)</f>
        <v>0</v>
      </c>
      <c r="H175" s="246"/>
      <c r="I175" s="247">
        <f>ROUND(E175*H175,2)</f>
        <v>0</v>
      </c>
      <c r="J175" s="246"/>
      <c r="K175" s="247">
        <f>ROUND(E175*J175,2)</f>
        <v>0</v>
      </c>
      <c r="L175" s="247">
        <v>21</v>
      </c>
      <c r="M175" s="247">
        <f>G175*(1+L175/100)</f>
        <v>0</v>
      </c>
      <c r="N175" s="245">
        <v>3.0000000000000001E-5</v>
      </c>
      <c r="O175" s="245">
        <f>ROUND(E175*N175,2)</f>
        <v>0</v>
      </c>
      <c r="P175" s="245">
        <v>0</v>
      </c>
      <c r="Q175" s="245">
        <f>ROUND(E175*P175,2)</f>
        <v>0</v>
      </c>
      <c r="R175" s="247"/>
      <c r="S175" s="247" t="s">
        <v>129</v>
      </c>
      <c r="T175" s="248" t="s">
        <v>129</v>
      </c>
      <c r="U175" s="229">
        <v>0.33</v>
      </c>
      <c r="V175" s="229">
        <f>ROUND(E175*U175,2)</f>
        <v>2.64</v>
      </c>
      <c r="W175" s="229"/>
      <c r="X175" s="229" t="s">
        <v>130</v>
      </c>
      <c r="Y175" s="229" t="s">
        <v>131</v>
      </c>
      <c r="Z175" s="209"/>
      <c r="AA175" s="209"/>
      <c r="AB175" s="209"/>
      <c r="AC175" s="209"/>
      <c r="AD175" s="209"/>
      <c r="AE175" s="209"/>
      <c r="AF175" s="209"/>
      <c r="AG175" s="209" t="s">
        <v>132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">
      <c r="A176" s="226"/>
      <c r="B176" s="227"/>
      <c r="C176" s="261" t="s">
        <v>279</v>
      </c>
      <c r="D176" s="230"/>
      <c r="E176" s="231">
        <v>2</v>
      </c>
      <c r="F176" s="229"/>
      <c r="G176" s="229"/>
      <c r="H176" s="229"/>
      <c r="I176" s="229"/>
      <c r="J176" s="229"/>
      <c r="K176" s="229"/>
      <c r="L176" s="229"/>
      <c r="M176" s="229"/>
      <c r="N176" s="228"/>
      <c r="O176" s="228"/>
      <c r="P176" s="228"/>
      <c r="Q176" s="228"/>
      <c r="R176" s="229"/>
      <c r="S176" s="229"/>
      <c r="T176" s="229"/>
      <c r="U176" s="229"/>
      <c r="V176" s="229"/>
      <c r="W176" s="229"/>
      <c r="X176" s="229"/>
      <c r="Y176" s="229"/>
      <c r="Z176" s="209"/>
      <c r="AA176" s="209"/>
      <c r="AB176" s="209"/>
      <c r="AC176" s="209"/>
      <c r="AD176" s="209"/>
      <c r="AE176" s="209"/>
      <c r="AF176" s="209"/>
      <c r="AG176" s="209" t="s">
        <v>134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3" x14ac:dyDescent="0.2">
      <c r="A177" s="226"/>
      <c r="B177" s="227"/>
      <c r="C177" s="261" t="s">
        <v>280</v>
      </c>
      <c r="D177" s="230"/>
      <c r="E177" s="231">
        <v>2</v>
      </c>
      <c r="F177" s="229"/>
      <c r="G177" s="229"/>
      <c r="H177" s="229"/>
      <c r="I177" s="229"/>
      <c r="J177" s="229"/>
      <c r="K177" s="229"/>
      <c r="L177" s="229"/>
      <c r="M177" s="229"/>
      <c r="N177" s="228"/>
      <c r="O177" s="228"/>
      <c r="P177" s="228"/>
      <c r="Q177" s="228"/>
      <c r="R177" s="229"/>
      <c r="S177" s="229"/>
      <c r="T177" s="229"/>
      <c r="U177" s="229"/>
      <c r="V177" s="229"/>
      <c r="W177" s="229"/>
      <c r="X177" s="229"/>
      <c r="Y177" s="229"/>
      <c r="Z177" s="209"/>
      <c r="AA177" s="209"/>
      <c r="AB177" s="209"/>
      <c r="AC177" s="209"/>
      <c r="AD177" s="209"/>
      <c r="AE177" s="209"/>
      <c r="AF177" s="209"/>
      <c r="AG177" s="209" t="s">
        <v>134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">
      <c r="A178" s="226"/>
      <c r="B178" s="227"/>
      <c r="C178" s="261" t="s">
        <v>281</v>
      </c>
      <c r="D178" s="230"/>
      <c r="E178" s="231">
        <v>2</v>
      </c>
      <c r="F178" s="229"/>
      <c r="G178" s="229"/>
      <c r="H178" s="229"/>
      <c r="I178" s="229"/>
      <c r="J178" s="229"/>
      <c r="K178" s="229"/>
      <c r="L178" s="229"/>
      <c r="M178" s="229"/>
      <c r="N178" s="228"/>
      <c r="O178" s="228"/>
      <c r="P178" s="228"/>
      <c r="Q178" s="228"/>
      <c r="R178" s="229"/>
      <c r="S178" s="229"/>
      <c r="T178" s="229"/>
      <c r="U178" s="229"/>
      <c r="V178" s="229"/>
      <c r="W178" s="229"/>
      <c r="X178" s="229"/>
      <c r="Y178" s="229"/>
      <c r="Z178" s="209"/>
      <c r="AA178" s="209"/>
      <c r="AB178" s="209"/>
      <c r="AC178" s="209"/>
      <c r="AD178" s="209"/>
      <c r="AE178" s="209"/>
      <c r="AF178" s="209"/>
      <c r="AG178" s="209" t="s">
        <v>134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3" x14ac:dyDescent="0.2">
      <c r="A179" s="226"/>
      <c r="B179" s="227"/>
      <c r="C179" s="261" t="s">
        <v>282</v>
      </c>
      <c r="D179" s="230"/>
      <c r="E179" s="231">
        <v>2</v>
      </c>
      <c r="F179" s="229"/>
      <c r="G179" s="229"/>
      <c r="H179" s="229"/>
      <c r="I179" s="229"/>
      <c r="J179" s="229"/>
      <c r="K179" s="229"/>
      <c r="L179" s="229"/>
      <c r="M179" s="229"/>
      <c r="N179" s="228"/>
      <c r="O179" s="228"/>
      <c r="P179" s="228"/>
      <c r="Q179" s="228"/>
      <c r="R179" s="229"/>
      <c r="S179" s="229"/>
      <c r="T179" s="229"/>
      <c r="U179" s="229"/>
      <c r="V179" s="229"/>
      <c r="W179" s="229"/>
      <c r="X179" s="229"/>
      <c r="Y179" s="229"/>
      <c r="Z179" s="209"/>
      <c r="AA179" s="209"/>
      <c r="AB179" s="209"/>
      <c r="AC179" s="209"/>
      <c r="AD179" s="209"/>
      <c r="AE179" s="209"/>
      <c r="AF179" s="209"/>
      <c r="AG179" s="209" t="s">
        <v>134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">
      <c r="A180" s="250">
        <v>45</v>
      </c>
      <c r="B180" s="251" t="s">
        <v>283</v>
      </c>
      <c r="C180" s="263" t="s">
        <v>284</v>
      </c>
      <c r="D180" s="252" t="s">
        <v>195</v>
      </c>
      <c r="E180" s="253">
        <v>1</v>
      </c>
      <c r="F180" s="254"/>
      <c r="G180" s="255">
        <f>ROUND(E180*F180,2)</f>
        <v>0</v>
      </c>
      <c r="H180" s="254"/>
      <c r="I180" s="255">
        <f>ROUND(E180*H180,2)</f>
        <v>0</v>
      </c>
      <c r="J180" s="254"/>
      <c r="K180" s="255">
        <f>ROUND(E180*J180,2)</f>
        <v>0</v>
      </c>
      <c r="L180" s="255">
        <v>21</v>
      </c>
      <c r="M180" s="255">
        <f>G180*(1+L180/100)</f>
        <v>0</v>
      </c>
      <c r="N180" s="253">
        <v>9.0000000000000006E-5</v>
      </c>
      <c r="O180" s="253">
        <f>ROUND(E180*N180,2)</f>
        <v>0</v>
      </c>
      <c r="P180" s="253">
        <v>0</v>
      </c>
      <c r="Q180" s="253">
        <f>ROUND(E180*P180,2)</f>
        <v>0</v>
      </c>
      <c r="R180" s="255"/>
      <c r="S180" s="255" t="s">
        <v>129</v>
      </c>
      <c r="T180" s="256" t="s">
        <v>129</v>
      </c>
      <c r="U180" s="229">
        <v>0.18</v>
      </c>
      <c r="V180" s="229">
        <f>ROUND(E180*U180,2)</f>
        <v>0.18</v>
      </c>
      <c r="W180" s="229"/>
      <c r="X180" s="229" t="s">
        <v>130</v>
      </c>
      <c r="Y180" s="229" t="s">
        <v>131</v>
      </c>
      <c r="Z180" s="209"/>
      <c r="AA180" s="209"/>
      <c r="AB180" s="209"/>
      <c r="AC180" s="209"/>
      <c r="AD180" s="209"/>
      <c r="AE180" s="209"/>
      <c r="AF180" s="209"/>
      <c r="AG180" s="209" t="s">
        <v>132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22.5" outlineLevel="1" x14ac:dyDescent="0.2">
      <c r="A181" s="242">
        <v>46</v>
      </c>
      <c r="B181" s="243" t="s">
        <v>285</v>
      </c>
      <c r="C181" s="260" t="s">
        <v>286</v>
      </c>
      <c r="D181" s="244" t="s">
        <v>268</v>
      </c>
      <c r="E181" s="245">
        <v>1</v>
      </c>
      <c r="F181" s="246"/>
      <c r="G181" s="247">
        <f>ROUND(E181*F181,2)</f>
        <v>0</v>
      </c>
      <c r="H181" s="246"/>
      <c r="I181" s="247">
        <f>ROUND(E181*H181,2)</f>
        <v>0</v>
      </c>
      <c r="J181" s="246"/>
      <c r="K181" s="247">
        <f>ROUND(E181*J181,2)</f>
        <v>0</v>
      </c>
      <c r="L181" s="247">
        <v>21</v>
      </c>
      <c r="M181" s="247">
        <f>G181*(1+L181/100)</f>
        <v>0</v>
      </c>
      <c r="N181" s="245">
        <v>2.8840000000000001E-2</v>
      </c>
      <c r="O181" s="245">
        <f>ROUND(E181*N181,2)</f>
        <v>0.03</v>
      </c>
      <c r="P181" s="245">
        <v>0</v>
      </c>
      <c r="Q181" s="245">
        <f>ROUND(E181*P181,2)</f>
        <v>0</v>
      </c>
      <c r="R181" s="247"/>
      <c r="S181" s="247" t="s">
        <v>129</v>
      </c>
      <c r="T181" s="248" t="s">
        <v>129</v>
      </c>
      <c r="U181" s="229">
        <v>2.9580000000000002</v>
      </c>
      <c r="V181" s="229">
        <f>ROUND(E181*U181,2)</f>
        <v>2.96</v>
      </c>
      <c r="W181" s="229"/>
      <c r="X181" s="229" t="s">
        <v>130</v>
      </c>
      <c r="Y181" s="229" t="s">
        <v>131</v>
      </c>
      <c r="Z181" s="209"/>
      <c r="AA181" s="209"/>
      <c r="AB181" s="209"/>
      <c r="AC181" s="209"/>
      <c r="AD181" s="209"/>
      <c r="AE181" s="209"/>
      <c r="AF181" s="209"/>
      <c r="AG181" s="209" t="s">
        <v>132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2" x14ac:dyDescent="0.2">
      <c r="A182" s="226"/>
      <c r="B182" s="227"/>
      <c r="C182" s="262" t="s">
        <v>287</v>
      </c>
      <c r="D182" s="249"/>
      <c r="E182" s="249"/>
      <c r="F182" s="249"/>
      <c r="G182" s="249"/>
      <c r="H182" s="229"/>
      <c r="I182" s="229"/>
      <c r="J182" s="229"/>
      <c r="K182" s="229"/>
      <c r="L182" s="229"/>
      <c r="M182" s="229"/>
      <c r="N182" s="228"/>
      <c r="O182" s="228"/>
      <c r="P182" s="228"/>
      <c r="Q182" s="228"/>
      <c r="R182" s="229"/>
      <c r="S182" s="229"/>
      <c r="T182" s="229"/>
      <c r="U182" s="229"/>
      <c r="V182" s="229"/>
      <c r="W182" s="229"/>
      <c r="X182" s="229"/>
      <c r="Y182" s="229"/>
      <c r="Z182" s="209"/>
      <c r="AA182" s="209"/>
      <c r="AB182" s="209"/>
      <c r="AC182" s="209"/>
      <c r="AD182" s="209"/>
      <c r="AE182" s="209"/>
      <c r="AF182" s="209"/>
      <c r="AG182" s="209" t="s">
        <v>140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">
      <c r="A183" s="250">
        <v>47</v>
      </c>
      <c r="B183" s="251" t="s">
        <v>288</v>
      </c>
      <c r="C183" s="263" t="s">
        <v>289</v>
      </c>
      <c r="D183" s="252" t="s">
        <v>195</v>
      </c>
      <c r="E183" s="253">
        <v>4</v>
      </c>
      <c r="F183" s="254"/>
      <c r="G183" s="255">
        <f>ROUND(E183*F183,2)</f>
        <v>0</v>
      </c>
      <c r="H183" s="254"/>
      <c r="I183" s="255">
        <f>ROUND(E183*H183,2)</f>
        <v>0</v>
      </c>
      <c r="J183" s="254"/>
      <c r="K183" s="255">
        <f>ROUND(E183*J183,2)</f>
        <v>0</v>
      </c>
      <c r="L183" s="255">
        <v>21</v>
      </c>
      <c r="M183" s="255">
        <f>G183*(1+L183/100)</f>
        <v>0</v>
      </c>
      <c r="N183" s="253">
        <v>0</v>
      </c>
      <c r="O183" s="253">
        <f>ROUND(E183*N183,2)</f>
        <v>0</v>
      </c>
      <c r="P183" s="253">
        <v>4.8999999999999998E-4</v>
      </c>
      <c r="Q183" s="253">
        <f>ROUND(E183*P183,2)</f>
        <v>0</v>
      </c>
      <c r="R183" s="255"/>
      <c r="S183" s="255" t="s">
        <v>129</v>
      </c>
      <c r="T183" s="256" t="s">
        <v>129</v>
      </c>
      <c r="U183" s="229">
        <v>0.114</v>
      </c>
      <c r="V183" s="229">
        <f>ROUND(E183*U183,2)</f>
        <v>0.46</v>
      </c>
      <c r="W183" s="229"/>
      <c r="X183" s="229" t="s">
        <v>130</v>
      </c>
      <c r="Y183" s="229" t="s">
        <v>131</v>
      </c>
      <c r="Z183" s="209"/>
      <c r="AA183" s="209"/>
      <c r="AB183" s="209"/>
      <c r="AC183" s="209"/>
      <c r="AD183" s="209"/>
      <c r="AE183" s="209"/>
      <c r="AF183" s="209"/>
      <c r="AG183" s="209" t="s">
        <v>132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">
      <c r="A184" s="250">
        <v>48</v>
      </c>
      <c r="B184" s="251" t="s">
        <v>290</v>
      </c>
      <c r="C184" s="263" t="s">
        <v>291</v>
      </c>
      <c r="D184" s="252" t="s">
        <v>195</v>
      </c>
      <c r="E184" s="253">
        <v>2</v>
      </c>
      <c r="F184" s="254"/>
      <c r="G184" s="255">
        <f>ROUND(E184*F184,2)</f>
        <v>0</v>
      </c>
      <c r="H184" s="254"/>
      <c r="I184" s="255">
        <f>ROUND(E184*H184,2)</f>
        <v>0</v>
      </c>
      <c r="J184" s="254"/>
      <c r="K184" s="255">
        <f>ROUND(E184*J184,2)</f>
        <v>0</v>
      </c>
      <c r="L184" s="255">
        <v>21</v>
      </c>
      <c r="M184" s="255">
        <f>G184*(1+L184/100)</f>
        <v>0</v>
      </c>
      <c r="N184" s="253">
        <v>4.0000000000000003E-5</v>
      </c>
      <c r="O184" s="253">
        <f>ROUND(E184*N184,2)</f>
        <v>0</v>
      </c>
      <c r="P184" s="253">
        <v>0</v>
      </c>
      <c r="Q184" s="253">
        <f>ROUND(E184*P184,2)</f>
        <v>0</v>
      </c>
      <c r="R184" s="255"/>
      <c r="S184" s="255" t="s">
        <v>129</v>
      </c>
      <c r="T184" s="256" t="s">
        <v>129</v>
      </c>
      <c r="U184" s="229">
        <v>0.44500000000000001</v>
      </c>
      <c r="V184" s="229">
        <f>ROUND(E184*U184,2)</f>
        <v>0.89</v>
      </c>
      <c r="W184" s="229"/>
      <c r="X184" s="229" t="s">
        <v>130</v>
      </c>
      <c r="Y184" s="229" t="s">
        <v>131</v>
      </c>
      <c r="Z184" s="209"/>
      <c r="AA184" s="209"/>
      <c r="AB184" s="209"/>
      <c r="AC184" s="209"/>
      <c r="AD184" s="209"/>
      <c r="AE184" s="209"/>
      <c r="AF184" s="209"/>
      <c r="AG184" s="209" t="s">
        <v>132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">
      <c r="A185" s="250">
        <v>49</v>
      </c>
      <c r="B185" s="251" t="s">
        <v>292</v>
      </c>
      <c r="C185" s="263" t="s">
        <v>293</v>
      </c>
      <c r="D185" s="252" t="s">
        <v>195</v>
      </c>
      <c r="E185" s="253">
        <v>1</v>
      </c>
      <c r="F185" s="254"/>
      <c r="G185" s="255">
        <f>ROUND(E185*F185,2)</f>
        <v>0</v>
      </c>
      <c r="H185" s="254"/>
      <c r="I185" s="255">
        <f>ROUND(E185*H185,2)</f>
        <v>0</v>
      </c>
      <c r="J185" s="254"/>
      <c r="K185" s="255">
        <f>ROUND(E185*J185,2)</f>
        <v>0</v>
      </c>
      <c r="L185" s="255">
        <v>21</v>
      </c>
      <c r="M185" s="255">
        <f>G185*(1+L185/100)</f>
        <v>0</v>
      </c>
      <c r="N185" s="253">
        <v>2.0000000000000001E-4</v>
      </c>
      <c r="O185" s="253">
        <f>ROUND(E185*N185,2)</f>
        <v>0</v>
      </c>
      <c r="P185" s="253">
        <v>0</v>
      </c>
      <c r="Q185" s="253">
        <f>ROUND(E185*P185,2)</f>
        <v>0</v>
      </c>
      <c r="R185" s="255"/>
      <c r="S185" s="255" t="s">
        <v>129</v>
      </c>
      <c r="T185" s="256" t="s">
        <v>129</v>
      </c>
      <c r="U185" s="229">
        <v>0.246</v>
      </c>
      <c r="V185" s="229">
        <f>ROUND(E185*U185,2)</f>
        <v>0.25</v>
      </c>
      <c r="W185" s="229"/>
      <c r="X185" s="229" t="s">
        <v>130</v>
      </c>
      <c r="Y185" s="229" t="s">
        <v>131</v>
      </c>
      <c r="Z185" s="209"/>
      <c r="AA185" s="209"/>
      <c r="AB185" s="209"/>
      <c r="AC185" s="209"/>
      <c r="AD185" s="209"/>
      <c r="AE185" s="209"/>
      <c r="AF185" s="209"/>
      <c r="AG185" s="209" t="s">
        <v>132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">
      <c r="A186" s="250">
        <v>50</v>
      </c>
      <c r="B186" s="251" t="s">
        <v>294</v>
      </c>
      <c r="C186" s="263" t="s">
        <v>295</v>
      </c>
      <c r="D186" s="252" t="s">
        <v>195</v>
      </c>
      <c r="E186" s="253">
        <v>2</v>
      </c>
      <c r="F186" s="254"/>
      <c r="G186" s="255">
        <f>ROUND(E186*F186,2)</f>
        <v>0</v>
      </c>
      <c r="H186" s="254"/>
      <c r="I186" s="255">
        <f>ROUND(E186*H186,2)</f>
        <v>0</v>
      </c>
      <c r="J186" s="254"/>
      <c r="K186" s="255">
        <f>ROUND(E186*J186,2)</f>
        <v>0</v>
      </c>
      <c r="L186" s="255">
        <v>21</v>
      </c>
      <c r="M186" s="255">
        <f>G186*(1+L186/100)</f>
        <v>0</v>
      </c>
      <c r="N186" s="253">
        <v>3.2000000000000003E-4</v>
      </c>
      <c r="O186" s="253">
        <f>ROUND(E186*N186,2)</f>
        <v>0</v>
      </c>
      <c r="P186" s="253">
        <v>0</v>
      </c>
      <c r="Q186" s="253">
        <f>ROUND(E186*P186,2)</f>
        <v>0</v>
      </c>
      <c r="R186" s="255" t="s">
        <v>261</v>
      </c>
      <c r="S186" s="255" t="s">
        <v>129</v>
      </c>
      <c r="T186" s="256" t="s">
        <v>129</v>
      </c>
      <c r="U186" s="229">
        <v>0</v>
      </c>
      <c r="V186" s="229">
        <f>ROUND(E186*U186,2)</f>
        <v>0</v>
      </c>
      <c r="W186" s="229"/>
      <c r="X186" s="229" t="s">
        <v>262</v>
      </c>
      <c r="Y186" s="229" t="s">
        <v>131</v>
      </c>
      <c r="Z186" s="209"/>
      <c r="AA186" s="209"/>
      <c r="AB186" s="209"/>
      <c r="AC186" s="209"/>
      <c r="AD186" s="209"/>
      <c r="AE186" s="209"/>
      <c r="AF186" s="209"/>
      <c r="AG186" s="209" t="s">
        <v>263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33.75" outlineLevel="1" x14ac:dyDescent="0.2">
      <c r="A187" s="250">
        <v>51</v>
      </c>
      <c r="B187" s="251" t="s">
        <v>296</v>
      </c>
      <c r="C187" s="263" t="s">
        <v>297</v>
      </c>
      <c r="D187" s="252" t="s">
        <v>195</v>
      </c>
      <c r="E187" s="253">
        <v>2</v>
      </c>
      <c r="F187" s="254"/>
      <c r="G187" s="255">
        <f>ROUND(E187*F187,2)</f>
        <v>0</v>
      </c>
      <c r="H187" s="254"/>
      <c r="I187" s="255">
        <f>ROUND(E187*H187,2)</f>
        <v>0</v>
      </c>
      <c r="J187" s="254"/>
      <c r="K187" s="255">
        <f>ROUND(E187*J187,2)</f>
        <v>0</v>
      </c>
      <c r="L187" s="255">
        <v>21</v>
      </c>
      <c r="M187" s="255">
        <f>G187*(1+L187/100)</f>
        <v>0</v>
      </c>
      <c r="N187" s="253">
        <v>8.9999999999999993E-3</v>
      </c>
      <c r="O187" s="253">
        <f>ROUND(E187*N187,2)</f>
        <v>0.02</v>
      </c>
      <c r="P187" s="253">
        <v>0</v>
      </c>
      <c r="Q187" s="253">
        <f>ROUND(E187*P187,2)</f>
        <v>0</v>
      </c>
      <c r="R187" s="255" t="s">
        <v>261</v>
      </c>
      <c r="S187" s="255" t="s">
        <v>129</v>
      </c>
      <c r="T187" s="256" t="s">
        <v>129</v>
      </c>
      <c r="U187" s="229">
        <v>0</v>
      </c>
      <c r="V187" s="229">
        <f>ROUND(E187*U187,2)</f>
        <v>0</v>
      </c>
      <c r="W187" s="229"/>
      <c r="X187" s="229" t="s">
        <v>262</v>
      </c>
      <c r="Y187" s="229" t="s">
        <v>131</v>
      </c>
      <c r="Z187" s="209"/>
      <c r="AA187" s="209"/>
      <c r="AB187" s="209"/>
      <c r="AC187" s="209"/>
      <c r="AD187" s="209"/>
      <c r="AE187" s="209"/>
      <c r="AF187" s="209"/>
      <c r="AG187" s="209" t="s">
        <v>263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">
      <c r="A188" s="250">
        <v>52</v>
      </c>
      <c r="B188" s="251" t="s">
        <v>298</v>
      </c>
      <c r="C188" s="263" t="s">
        <v>299</v>
      </c>
      <c r="D188" s="252" t="s">
        <v>195</v>
      </c>
      <c r="E188" s="253">
        <v>1</v>
      </c>
      <c r="F188" s="254"/>
      <c r="G188" s="255">
        <f>ROUND(E188*F188,2)</f>
        <v>0</v>
      </c>
      <c r="H188" s="254"/>
      <c r="I188" s="255">
        <f>ROUND(E188*H188,2)</f>
        <v>0</v>
      </c>
      <c r="J188" s="254"/>
      <c r="K188" s="255">
        <f>ROUND(E188*J188,2)</f>
        <v>0</v>
      </c>
      <c r="L188" s="255">
        <v>21</v>
      </c>
      <c r="M188" s="255">
        <f>G188*(1+L188/100)</f>
        <v>0</v>
      </c>
      <c r="N188" s="253">
        <v>8.0000000000000002E-3</v>
      </c>
      <c r="O188" s="253">
        <f>ROUND(E188*N188,2)</f>
        <v>0.01</v>
      </c>
      <c r="P188" s="253">
        <v>0</v>
      </c>
      <c r="Q188" s="253">
        <f>ROUND(E188*P188,2)</f>
        <v>0</v>
      </c>
      <c r="R188" s="255" t="s">
        <v>261</v>
      </c>
      <c r="S188" s="255" t="s">
        <v>129</v>
      </c>
      <c r="T188" s="256" t="s">
        <v>129</v>
      </c>
      <c r="U188" s="229">
        <v>0</v>
      </c>
      <c r="V188" s="229">
        <f>ROUND(E188*U188,2)</f>
        <v>0</v>
      </c>
      <c r="W188" s="229"/>
      <c r="X188" s="229" t="s">
        <v>262</v>
      </c>
      <c r="Y188" s="229" t="s">
        <v>131</v>
      </c>
      <c r="Z188" s="209"/>
      <c r="AA188" s="209"/>
      <c r="AB188" s="209"/>
      <c r="AC188" s="209"/>
      <c r="AD188" s="209"/>
      <c r="AE188" s="209"/>
      <c r="AF188" s="209"/>
      <c r="AG188" s="209" t="s">
        <v>263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">
      <c r="A189" s="250">
        <v>53</v>
      </c>
      <c r="B189" s="251" t="s">
        <v>300</v>
      </c>
      <c r="C189" s="263" t="s">
        <v>301</v>
      </c>
      <c r="D189" s="252" t="s">
        <v>195</v>
      </c>
      <c r="E189" s="253">
        <v>2</v>
      </c>
      <c r="F189" s="254"/>
      <c r="G189" s="255">
        <f>ROUND(E189*F189,2)</f>
        <v>0</v>
      </c>
      <c r="H189" s="254"/>
      <c r="I189" s="255">
        <f>ROUND(E189*H189,2)</f>
        <v>0</v>
      </c>
      <c r="J189" s="254"/>
      <c r="K189" s="255">
        <f>ROUND(E189*J189,2)</f>
        <v>0</v>
      </c>
      <c r="L189" s="255">
        <v>21</v>
      </c>
      <c r="M189" s="255">
        <f>G189*(1+L189/100)</f>
        <v>0</v>
      </c>
      <c r="N189" s="253">
        <v>1E-3</v>
      </c>
      <c r="O189" s="253">
        <f>ROUND(E189*N189,2)</f>
        <v>0</v>
      </c>
      <c r="P189" s="253">
        <v>0</v>
      </c>
      <c r="Q189" s="253">
        <f>ROUND(E189*P189,2)</f>
        <v>0</v>
      </c>
      <c r="R189" s="255" t="s">
        <v>261</v>
      </c>
      <c r="S189" s="255" t="s">
        <v>129</v>
      </c>
      <c r="T189" s="256" t="s">
        <v>129</v>
      </c>
      <c r="U189" s="229">
        <v>0</v>
      </c>
      <c r="V189" s="229">
        <f>ROUND(E189*U189,2)</f>
        <v>0</v>
      </c>
      <c r="W189" s="229"/>
      <c r="X189" s="229" t="s">
        <v>262</v>
      </c>
      <c r="Y189" s="229" t="s">
        <v>131</v>
      </c>
      <c r="Z189" s="209"/>
      <c r="AA189" s="209"/>
      <c r="AB189" s="209"/>
      <c r="AC189" s="209"/>
      <c r="AD189" s="209"/>
      <c r="AE189" s="209"/>
      <c r="AF189" s="209"/>
      <c r="AG189" s="209" t="s">
        <v>263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">
      <c r="A190" s="250">
        <v>54</v>
      </c>
      <c r="B190" s="251" t="s">
        <v>302</v>
      </c>
      <c r="C190" s="263" t="s">
        <v>303</v>
      </c>
      <c r="D190" s="252" t="s">
        <v>195</v>
      </c>
      <c r="E190" s="253">
        <v>2</v>
      </c>
      <c r="F190" s="254"/>
      <c r="G190" s="255">
        <f>ROUND(E190*F190,2)</f>
        <v>0</v>
      </c>
      <c r="H190" s="254"/>
      <c r="I190" s="255">
        <f>ROUND(E190*H190,2)</f>
        <v>0</v>
      </c>
      <c r="J190" s="254"/>
      <c r="K190" s="255">
        <f>ROUND(E190*J190,2)</f>
        <v>0</v>
      </c>
      <c r="L190" s="255">
        <v>21</v>
      </c>
      <c r="M190" s="255">
        <f>G190*(1+L190/100)</f>
        <v>0</v>
      </c>
      <c r="N190" s="253">
        <v>2.3999999999999998E-3</v>
      </c>
      <c r="O190" s="253">
        <f>ROUND(E190*N190,2)</f>
        <v>0</v>
      </c>
      <c r="P190" s="253">
        <v>0</v>
      </c>
      <c r="Q190" s="253">
        <f>ROUND(E190*P190,2)</f>
        <v>0</v>
      </c>
      <c r="R190" s="255" t="s">
        <v>261</v>
      </c>
      <c r="S190" s="255" t="s">
        <v>129</v>
      </c>
      <c r="T190" s="256" t="s">
        <v>129</v>
      </c>
      <c r="U190" s="229">
        <v>0</v>
      </c>
      <c r="V190" s="229">
        <f>ROUND(E190*U190,2)</f>
        <v>0</v>
      </c>
      <c r="W190" s="229"/>
      <c r="X190" s="229" t="s">
        <v>262</v>
      </c>
      <c r="Y190" s="229" t="s">
        <v>131</v>
      </c>
      <c r="Z190" s="209"/>
      <c r="AA190" s="209"/>
      <c r="AB190" s="209"/>
      <c r="AC190" s="209"/>
      <c r="AD190" s="209"/>
      <c r="AE190" s="209"/>
      <c r="AF190" s="209"/>
      <c r="AG190" s="209" t="s">
        <v>263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">
      <c r="A191" s="250">
        <v>55</v>
      </c>
      <c r="B191" s="251" t="s">
        <v>304</v>
      </c>
      <c r="C191" s="263" t="s">
        <v>305</v>
      </c>
      <c r="D191" s="252" t="s">
        <v>195</v>
      </c>
      <c r="E191" s="253">
        <v>2</v>
      </c>
      <c r="F191" s="254"/>
      <c r="G191" s="255">
        <f>ROUND(E191*F191,2)</f>
        <v>0</v>
      </c>
      <c r="H191" s="254"/>
      <c r="I191" s="255">
        <f>ROUND(E191*H191,2)</f>
        <v>0</v>
      </c>
      <c r="J191" s="254"/>
      <c r="K191" s="255">
        <f>ROUND(E191*J191,2)</f>
        <v>0</v>
      </c>
      <c r="L191" s="255">
        <v>21</v>
      </c>
      <c r="M191" s="255">
        <f>G191*(1+L191/100)</f>
        <v>0</v>
      </c>
      <c r="N191" s="253">
        <v>2E-3</v>
      </c>
      <c r="O191" s="253">
        <f>ROUND(E191*N191,2)</f>
        <v>0</v>
      </c>
      <c r="P191" s="253">
        <v>0</v>
      </c>
      <c r="Q191" s="253">
        <f>ROUND(E191*P191,2)</f>
        <v>0</v>
      </c>
      <c r="R191" s="255" t="s">
        <v>261</v>
      </c>
      <c r="S191" s="255" t="s">
        <v>129</v>
      </c>
      <c r="T191" s="256" t="s">
        <v>129</v>
      </c>
      <c r="U191" s="229">
        <v>0</v>
      </c>
      <c r="V191" s="229">
        <f>ROUND(E191*U191,2)</f>
        <v>0</v>
      </c>
      <c r="W191" s="229"/>
      <c r="X191" s="229" t="s">
        <v>262</v>
      </c>
      <c r="Y191" s="229" t="s">
        <v>131</v>
      </c>
      <c r="Z191" s="209"/>
      <c r="AA191" s="209"/>
      <c r="AB191" s="209"/>
      <c r="AC191" s="209"/>
      <c r="AD191" s="209"/>
      <c r="AE191" s="209"/>
      <c r="AF191" s="209"/>
      <c r="AG191" s="209" t="s">
        <v>263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">
      <c r="A192" s="250">
        <v>56</v>
      </c>
      <c r="B192" s="251" t="s">
        <v>306</v>
      </c>
      <c r="C192" s="263" t="s">
        <v>307</v>
      </c>
      <c r="D192" s="252" t="s">
        <v>195</v>
      </c>
      <c r="E192" s="253">
        <v>2</v>
      </c>
      <c r="F192" s="254"/>
      <c r="G192" s="255">
        <f>ROUND(E192*F192,2)</f>
        <v>0</v>
      </c>
      <c r="H192" s="254"/>
      <c r="I192" s="255">
        <f>ROUND(E192*H192,2)</f>
        <v>0</v>
      </c>
      <c r="J192" s="254"/>
      <c r="K192" s="255">
        <f>ROUND(E192*J192,2)</f>
        <v>0</v>
      </c>
      <c r="L192" s="255">
        <v>21</v>
      </c>
      <c r="M192" s="255">
        <f>G192*(1+L192/100)</f>
        <v>0</v>
      </c>
      <c r="N192" s="253">
        <v>5.0000000000000001E-4</v>
      </c>
      <c r="O192" s="253">
        <f>ROUND(E192*N192,2)</f>
        <v>0</v>
      </c>
      <c r="P192" s="253">
        <v>0</v>
      </c>
      <c r="Q192" s="253">
        <f>ROUND(E192*P192,2)</f>
        <v>0</v>
      </c>
      <c r="R192" s="255" t="s">
        <v>261</v>
      </c>
      <c r="S192" s="255" t="s">
        <v>129</v>
      </c>
      <c r="T192" s="256" t="s">
        <v>129</v>
      </c>
      <c r="U192" s="229">
        <v>0</v>
      </c>
      <c r="V192" s="229">
        <f>ROUND(E192*U192,2)</f>
        <v>0</v>
      </c>
      <c r="W192" s="229"/>
      <c r="X192" s="229" t="s">
        <v>262</v>
      </c>
      <c r="Y192" s="229" t="s">
        <v>131</v>
      </c>
      <c r="Z192" s="209"/>
      <c r="AA192" s="209"/>
      <c r="AB192" s="209"/>
      <c r="AC192" s="209"/>
      <c r="AD192" s="209"/>
      <c r="AE192" s="209"/>
      <c r="AF192" s="209"/>
      <c r="AG192" s="209" t="s">
        <v>263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">
      <c r="A193" s="250">
        <v>57</v>
      </c>
      <c r="B193" s="251" t="s">
        <v>308</v>
      </c>
      <c r="C193" s="263" t="s">
        <v>309</v>
      </c>
      <c r="D193" s="252" t="s">
        <v>195</v>
      </c>
      <c r="E193" s="253">
        <v>2</v>
      </c>
      <c r="F193" s="254"/>
      <c r="G193" s="255">
        <f>ROUND(E193*F193,2)</f>
        <v>0</v>
      </c>
      <c r="H193" s="254"/>
      <c r="I193" s="255">
        <f>ROUND(E193*H193,2)</f>
        <v>0</v>
      </c>
      <c r="J193" s="254"/>
      <c r="K193" s="255">
        <f>ROUND(E193*J193,2)</f>
        <v>0</v>
      </c>
      <c r="L193" s="255">
        <v>21</v>
      </c>
      <c r="M193" s="255">
        <f>G193*(1+L193/100)</f>
        <v>0</v>
      </c>
      <c r="N193" s="253">
        <v>1E-4</v>
      </c>
      <c r="O193" s="253">
        <f>ROUND(E193*N193,2)</f>
        <v>0</v>
      </c>
      <c r="P193" s="253">
        <v>0</v>
      </c>
      <c r="Q193" s="253">
        <f>ROUND(E193*P193,2)</f>
        <v>0</v>
      </c>
      <c r="R193" s="255" t="s">
        <v>261</v>
      </c>
      <c r="S193" s="255" t="s">
        <v>129</v>
      </c>
      <c r="T193" s="256" t="s">
        <v>129</v>
      </c>
      <c r="U193" s="229">
        <v>0</v>
      </c>
      <c r="V193" s="229">
        <f>ROUND(E193*U193,2)</f>
        <v>0</v>
      </c>
      <c r="W193" s="229"/>
      <c r="X193" s="229" t="s">
        <v>262</v>
      </c>
      <c r="Y193" s="229" t="s">
        <v>131</v>
      </c>
      <c r="Z193" s="209"/>
      <c r="AA193" s="209"/>
      <c r="AB193" s="209"/>
      <c r="AC193" s="209"/>
      <c r="AD193" s="209"/>
      <c r="AE193" s="209"/>
      <c r="AF193" s="209"/>
      <c r="AG193" s="209" t="s">
        <v>263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">
      <c r="A194" s="250">
        <v>58</v>
      </c>
      <c r="B194" s="251" t="s">
        <v>310</v>
      </c>
      <c r="C194" s="263" t="s">
        <v>311</v>
      </c>
      <c r="D194" s="252" t="s">
        <v>195</v>
      </c>
      <c r="E194" s="253">
        <v>2</v>
      </c>
      <c r="F194" s="254"/>
      <c r="G194" s="255">
        <f>ROUND(E194*F194,2)</f>
        <v>0</v>
      </c>
      <c r="H194" s="254"/>
      <c r="I194" s="255">
        <f>ROUND(E194*H194,2)</f>
        <v>0</v>
      </c>
      <c r="J194" s="254"/>
      <c r="K194" s="255">
        <f>ROUND(E194*J194,2)</f>
        <v>0</v>
      </c>
      <c r="L194" s="255">
        <v>21</v>
      </c>
      <c r="M194" s="255">
        <f>G194*(1+L194/100)</f>
        <v>0</v>
      </c>
      <c r="N194" s="253">
        <v>1.9E-3</v>
      </c>
      <c r="O194" s="253">
        <f>ROUND(E194*N194,2)</f>
        <v>0</v>
      </c>
      <c r="P194" s="253">
        <v>0</v>
      </c>
      <c r="Q194" s="253">
        <f>ROUND(E194*P194,2)</f>
        <v>0</v>
      </c>
      <c r="R194" s="255" t="s">
        <v>261</v>
      </c>
      <c r="S194" s="255" t="s">
        <v>129</v>
      </c>
      <c r="T194" s="256" t="s">
        <v>129</v>
      </c>
      <c r="U194" s="229">
        <v>0</v>
      </c>
      <c r="V194" s="229">
        <f>ROUND(E194*U194,2)</f>
        <v>0</v>
      </c>
      <c r="W194" s="229"/>
      <c r="X194" s="229" t="s">
        <v>262</v>
      </c>
      <c r="Y194" s="229" t="s">
        <v>131</v>
      </c>
      <c r="Z194" s="209"/>
      <c r="AA194" s="209"/>
      <c r="AB194" s="209"/>
      <c r="AC194" s="209"/>
      <c r="AD194" s="209"/>
      <c r="AE194" s="209"/>
      <c r="AF194" s="209"/>
      <c r="AG194" s="209" t="s">
        <v>263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">
      <c r="A195" s="250">
        <v>59</v>
      </c>
      <c r="B195" s="251" t="s">
        <v>312</v>
      </c>
      <c r="C195" s="263" t="s">
        <v>313</v>
      </c>
      <c r="D195" s="252" t="s">
        <v>195</v>
      </c>
      <c r="E195" s="253">
        <v>2</v>
      </c>
      <c r="F195" s="254"/>
      <c r="G195" s="255">
        <f>ROUND(E195*F195,2)</f>
        <v>0</v>
      </c>
      <c r="H195" s="254"/>
      <c r="I195" s="255">
        <f>ROUND(E195*H195,2)</f>
        <v>0</v>
      </c>
      <c r="J195" s="254"/>
      <c r="K195" s="255">
        <f>ROUND(E195*J195,2)</f>
        <v>0</v>
      </c>
      <c r="L195" s="255">
        <v>21</v>
      </c>
      <c r="M195" s="255">
        <f>G195*(1+L195/100)</f>
        <v>0</v>
      </c>
      <c r="N195" s="253">
        <v>0</v>
      </c>
      <c r="O195" s="253">
        <f>ROUND(E195*N195,2)</f>
        <v>0</v>
      </c>
      <c r="P195" s="253">
        <v>0</v>
      </c>
      <c r="Q195" s="253">
        <f>ROUND(E195*P195,2)</f>
        <v>0</v>
      </c>
      <c r="R195" s="255" t="s">
        <v>261</v>
      </c>
      <c r="S195" s="255" t="s">
        <v>129</v>
      </c>
      <c r="T195" s="256" t="s">
        <v>129</v>
      </c>
      <c r="U195" s="229">
        <v>0</v>
      </c>
      <c r="V195" s="229">
        <f>ROUND(E195*U195,2)</f>
        <v>0</v>
      </c>
      <c r="W195" s="229"/>
      <c r="X195" s="229" t="s">
        <v>262</v>
      </c>
      <c r="Y195" s="229" t="s">
        <v>131</v>
      </c>
      <c r="Z195" s="209"/>
      <c r="AA195" s="209"/>
      <c r="AB195" s="209"/>
      <c r="AC195" s="209"/>
      <c r="AD195" s="209"/>
      <c r="AE195" s="209"/>
      <c r="AF195" s="209"/>
      <c r="AG195" s="209" t="s">
        <v>263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">
      <c r="A196" s="250">
        <v>60</v>
      </c>
      <c r="B196" s="251" t="s">
        <v>314</v>
      </c>
      <c r="C196" s="263" t="s">
        <v>315</v>
      </c>
      <c r="D196" s="252" t="s">
        <v>195</v>
      </c>
      <c r="E196" s="253">
        <v>2</v>
      </c>
      <c r="F196" s="254"/>
      <c r="G196" s="255">
        <f>ROUND(E196*F196,2)</f>
        <v>0</v>
      </c>
      <c r="H196" s="254"/>
      <c r="I196" s="255">
        <f>ROUND(E196*H196,2)</f>
        <v>0</v>
      </c>
      <c r="J196" s="254"/>
      <c r="K196" s="255">
        <f>ROUND(E196*J196,2)</f>
        <v>0</v>
      </c>
      <c r="L196" s="255">
        <v>21</v>
      </c>
      <c r="M196" s="255">
        <f>G196*(1+L196/100)</f>
        <v>0</v>
      </c>
      <c r="N196" s="253">
        <v>2.5000000000000001E-3</v>
      </c>
      <c r="O196" s="253">
        <f>ROUND(E196*N196,2)</f>
        <v>0.01</v>
      </c>
      <c r="P196" s="253">
        <v>0</v>
      </c>
      <c r="Q196" s="253">
        <f>ROUND(E196*P196,2)</f>
        <v>0</v>
      </c>
      <c r="R196" s="255" t="s">
        <v>261</v>
      </c>
      <c r="S196" s="255" t="s">
        <v>129</v>
      </c>
      <c r="T196" s="256" t="s">
        <v>129</v>
      </c>
      <c r="U196" s="229">
        <v>0</v>
      </c>
      <c r="V196" s="229">
        <f>ROUND(E196*U196,2)</f>
        <v>0</v>
      </c>
      <c r="W196" s="229"/>
      <c r="X196" s="229" t="s">
        <v>262</v>
      </c>
      <c r="Y196" s="229" t="s">
        <v>131</v>
      </c>
      <c r="Z196" s="209"/>
      <c r="AA196" s="209"/>
      <c r="AB196" s="209"/>
      <c r="AC196" s="209"/>
      <c r="AD196" s="209"/>
      <c r="AE196" s="209"/>
      <c r="AF196" s="209"/>
      <c r="AG196" s="209" t="s">
        <v>263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ht="22.5" outlineLevel="1" x14ac:dyDescent="0.2">
      <c r="A197" s="250">
        <v>61</v>
      </c>
      <c r="B197" s="251" t="s">
        <v>316</v>
      </c>
      <c r="C197" s="263" t="s">
        <v>317</v>
      </c>
      <c r="D197" s="252" t="s">
        <v>195</v>
      </c>
      <c r="E197" s="253">
        <v>2</v>
      </c>
      <c r="F197" s="254"/>
      <c r="G197" s="255">
        <f>ROUND(E197*F197,2)</f>
        <v>0</v>
      </c>
      <c r="H197" s="254"/>
      <c r="I197" s="255">
        <f>ROUND(E197*H197,2)</f>
        <v>0</v>
      </c>
      <c r="J197" s="254"/>
      <c r="K197" s="255">
        <f>ROUND(E197*J197,2)</f>
        <v>0</v>
      </c>
      <c r="L197" s="255">
        <v>21</v>
      </c>
      <c r="M197" s="255">
        <f>G197*(1+L197/100)</f>
        <v>0</v>
      </c>
      <c r="N197" s="253">
        <v>8.8000000000000005E-3</v>
      </c>
      <c r="O197" s="253">
        <f>ROUND(E197*N197,2)</f>
        <v>0.02</v>
      </c>
      <c r="P197" s="253">
        <v>0</v>
      </c>
      <c r="Q197" s="253">
        <f>ROUND(E197*P197,2)</f>
        <v>0</v>
      </c>
      <c r="R197" s="255" t="s">
        <v>261</v>
      </c>
      <c r="S197" s="255" t="s">
        <v>129</v>
      </c>
      <c r="T197" s="256" t="s">
        <v>129</v>
      </c>
      <c r="U197" s="229">
        <v>0</v>
      </c>
      <c r="V197" s="229">
        <f>ROUND(E197*U197,2)</f>
        <v>0</v>
      </c>
      <c r="W197" s="229"/>
      <c r="X197" s="229" t="s">
        <v>262</v>
      </c>
      <c r="Y197" s="229" t="s">
        <v>131</v>
      </c>
      <c r="Z197" s="209"/>
      <c r="AA197" s="209"/>
      <c r="AB197" s="209"/>
      <c r="AC197" s="209"/>
      <c r="AD197" s="209"/>
      <c r="AE197" s="209"/>
      <c r="AF197" s="209"/>
      <c r="AG197" s="209" t="s">
        <v>263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">
      <c r="A198" s="250">
        <v>62</v>
      </c>
      <c r="B198" s="251" t="s">
        <v>318</v>
      </c>
      <c r="C198" s="263" t="s">
        <v>319</v>
      </c>
      <c r="D198" s="252" t="s">
        <v>195</v>
      </c>
      <c r="E198" s="253">
        <v>2</v>
      </c>
      <c r="F198" s="254"/>
      <c r="G198" s="255">
        <f>ROUND(E198*F198,2)</f>
        <v>0</v>
      </c>
      <c r="H198" s="254"/>
      <c r="I198" s="255">
        <f>ROUND(E198*H198,2)</f>
        <v>0</v>
      </c>
      <c r="J198" s="254"/>
      <c r="K198" s="255">
        <f>ROUND(E198*J198,2)</f>
        <v>0</v>
      </c>
      <c r="L198" s="255">
        <v>21</v>
      </c>
      <c r="M198" s="255">
        <f>G198*(1+L198/100)</f>
        <v>0</v>
      </c>
      <c r="N198" s="253">
        <v>1.55E-2</v>
      </c>
      <c r="O198" s="253">
        <f>ROUND(E198*N198,2)</f>
        <v>0.03</v>
      </c>
      <c r="P198" s="253">
        <v>0</v>
      </c>
      <c r="Q198" s="253">
        <f>ROUND(E198*P198,2)</f>
        <v>0</v>
      </c>
      <c r="R198" s="255" t="s">
        <v>261</v>
      </c>
      <c r="S198" s="255" t="s">
        <v>129</v>
      </c>
      <c r="T198" s="256" t="s">
        <v>129</v>
      </c>
      <c r="U198" s="229">
        <v>0</v>
      </c>
      <c r="V198" s="229">
        <f>ROUND(E198*U198,2)</f>
        <v>0</v>
      </c>
      <c r="W198" s="229"/>
      <c r="X198" s="229" t="s">
        <v>262</v>
      </c>
      <c r="Y198" s="229" t="s">
        <v>131</v>
      </c>
      <c r="Z198" s="209"/>
      <c r="AA198" s="209"/>
      <c r="AB198" s="209"/>
      <c r="AC198" s="209"/>
      <c r="AD198" s="209"/>
      <c r="AE198" s="209"/>
      <c r="AF198" s="209"/>
      <c r="AG198" s="209" t="s">
        <v>263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">
      <c r="A199" s="250">
        <v>63</v>
      </c>
      <c r="B199" s="251" t="s">
        <v>320</v>
      </c>
      <c r="C199" s="263" t="s">
        <v>321</v>
      </c>
      <c r="D199" s="252" t="s">
        <v>186</v>
      </c>
      <c r="E199" s="253">
        <v>2</v>
      </c>
      <c r="F199" s="254"/>
      <c r="G199" s="255">
        <f>ROUND(E199*F199,2)</f>
        <v>0</v>
      </c>
      <c r="H199" s="254"/>
      <c r="I199" s="255">
        <f>ROUND(E199*H199,2)</f>
        <v>0</v>
      </c>
      <c r="J199" s="254"/>
      <c r="K199" s="255">
        <f>ROUND(E199*J199,2)</f>
        <v>0</v>
      </c>
      <c r="L199" s="255">
        <v>21</v>
      </c>
      <c r="M199" s="255">
        <f>G199*(1+L199/100)</f>
        <v>0</v>
      </c>
      <c r="N199" s="253">
        <v>0</v>
      </c>
      <c r="O199" s="253">
        <f>ROUND(E199*N199,2)</f>
        <v>0</v>
      </c>
      <c r="P199" s="253">
        <v>0</v>
      </c>
      <c r="Q199" s="253">
        <f>ROUND(E199*P199,2)</f>
        <v>0</v>
      </c>
      <c r="R199" s="255"/>
      <c r="S199" s="255" t="s">
        <v>187</v>
      </c>
      <c r="T199" s="256" t="s">
        <v>188</v>
      </c>
      <c r="U199" s="229">
        <v>0</v>
      </c>
      <c r="V199" s="229">
        <f>ROUND(E199*U199,2)</f>
        <v>0</v>
      </c>
      <c r="W199" s="229"/>
      <c r="X199" s="229" t="s">
        <v>262</v>
      </c>
      <c r="Y199" s="229" t="s">
        <v>131</v>
      </c>
      <c r="Z199" s="209"/>
      <c r="AA199" s="209"/>
      <c r="AB199" s="209"/>
      <c r="AC199" s="209"/>
      <c r="AD199" s="209"/>
      <c r="AE199" s="209"/>
      <c r="AF199" s="209"/>
      <c r="AG199" s="209" t="s">
        <v>263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ht="22.5" outlineLevel="1" x14ac:dyDescent="0.2">
      <c r="A200" s="250">
        <v>64</v>
      </c>
      <c r="B200" s="251" t="s">
        <v>322</v>
      </c>
      <c r="C200" s="263" t="s">
        <v>323</v>
      </c>
      <c r="D200" s="252" t="s">
        <v>206</v>
      </c>
      <c r="E200" s="253">
        <v>0.13009000000000001</v>
      </c>
      <c r="F200" s="254"/>
      <c r="G200" s="255">
        <f>ROUND(E200*F200,2)</f>
        <v>0</v>
      </c>
      <c r="H200" s="254"/>
      <c r="I200" s="255">
        <f>ROUND(E200*H200,2)</f>
        <v>0</v>
      </c>
      <c r="J200" s="254"/>
      <c r="K200" s="255">
        <f>ROUND(E200*J200,2)</f>
        <v>0</v>
      </c>
      <c r="L200" s="255">
        <v>21</v>
      </c>
      <c r="M200" s="255">
        <f>G200*(1+L200/100)</f>
        <v>0</v>
      </c>
      <c r="N200" s="253">
        <v>0</v>
      </c>
      <c r="O200" s="253">
        <f>ROUND(E200*N200,2)</f>
        <v>0</v>
      </c>
      <c r="P200" s="253">
        <v>0</v>
      </c>
      <c r="Q200" s="253">
        <f>ROUND(E200*P200,2)</f>
        <v>0</v>
      </c>
      <c r="R200" s="255"/>
      <c r="S200" s="255" t="s">
        <v>129</v>
      </c>
      <c r="T200" s="256" t="s">
        <v>129</v>
      </c>
      <c r="U200" s="229">
        <v>1.5169999999999999</v>
      </c>
      <c r="V200" s="229">
        <f>ROUND(E200*U200,2)</f>
        <v>0.2</v>
      </c>
      <c r="W200" s="229"/>
      <c r="X200" s="229" t="s">
        <v>207</v>
      </c>
      <c r="Y200" s="229" t="s">
        <v>131</v>
      </c>
      <c r="Z200" s="209"/>
      <c r="AA200" s="209"/>
      <c r="AB200" s="209"/>
      <c r="AC200" s="209"/>
      <c r="AD200" s="209"/>
      <c r="AE200" s="209"/>
      <c r="AF200" s="209"/>
      <c r="AG200" s="209" t="s">
        <v>208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">
      <c r="A201" s="235" t="s">
        <v>124</v>
      </c>
      <c r="B201" s="236" t="s">
        <v>75</v>
      </c>
      <c r="C201" s="259" t="s">
        <v>76</v>
      </c>
      <c r="D201" s="237"/>
      <c r="E201" s="238"/>
      <c r="F201" s="239"/>
      <c r="G201" s="239">
        <f>SUMIF(AG202:AG202,"&lt;&gt;NOR",G202:G202)</f>
        <v>0</v>
      </c>
      <c r="H201" s="239"/>
      <c r="I201" s="239">
        <f>SUM(I202:I202)</f>
        <v>0</v>
      </c>
      <c r="J201" s="239"/>
      <c r="K201" s="239">
        <f>SUM(K202:K202)</f>
        <v>0</v>
      </c>
      <c r="L201" s="239"/>
      <c r="M201" s="239">
        <f>SUM(M202:M202)</f>
        <v>0</v>
      </c>
      <c r="N201" s="238"/>
      <c r="O201" s="238">
        <f>SUM(O202:O202)</f>
        <v>0</v>
      </c>
      <c r="P201" s="238"/>
      <c r="Q201" s="238">
        <f>SUM(Q202:Q202)</f>
        <v>0</v>
      </c>
      <c r="R201" s="239"/>
      <c r="S201" s="239"/>
      <c r="T201" s="240"/>
      <c r="U201" s="234"/>
      <c r="V201" s="234">
        <f>SUM(V202:V202)</f>
        <v>0</v>
      </c>
      <c r="W201" s="234"/>
      <c r="X201" s="234"/>
      <c r="Y201" s="234"/>
      <c r="AG201" t="s">
        <v>125</v>
      </c>
    </row>
    <row r="202" spans="1:60" ht="22.5" outlineLevel="1" x14ac:dyDescent="0.2">
      <c r="A202" s="250">
        <v>65</v>
      </c>
      <c r="B202" s="251" t="s">
        <v>324</v>
      </c>
      <c r="C202" s="263" t="s">
        <v>325</v>
      </c>
      <c r="D202" s="252" t="s">
        <v>186</v>
      </c>
      <c r="E202" s="253">
        <v>2</v>
      </c>
      <c r="F202" s="254"/>
      <c r="G202" s="255">
        <f>ROUND(E202*F202,2)</f>
        <v>0</v>
      </c>
      <c r="H202" s="254"/>
      <c r="I202" s="255">
        <f>ROUND(E202*H202,2)</f>
        <v>0</v>
      </c>
      <c r="J202" s="254"/>
      <c r="K202" s="255">
        <f>ROUND(E202*J202,2)</f>
        <v>0</v>
      </c>
      <c r="L202" s="255">
        <v>21</v>
      </c>
      <c r="M202" s="255">
        <f>G202*(1+L202/100)</f>
        <v>0</v>
      </c>
      <c r="N202" s="253">
        <v>0</v>
      </c>
      <c r="O202" s="253">
        <f>ROUND(E202*N202,2)</f>
        <v>0</v>
      </c>
      <c r="P202" s="253">
        <v>0</v>
      </c>
      <c r="Q202" s="253">
        <f>ROUND(E202*P202,2)</f>
        <v>0</v>
      </c>
      <c r="R202" s="255"/>
      <c r="S202" s="255" t="s">
        <v>187</v>
      </c>
      <c r="T202" s="256" t="s">
        <v>188</v>
      </c>
      <c r="U202" s="229">
        <v>0</v>
      </c>
      <c r="V202" s="229">
        <f>ROUND(E202*U202,2)</f>
        <v>0</v>
      </c>
      <c r="W202" s="229"/>
      <c r="X202" s="229" t="s">
        <v>130</v>
      </c>
      <c r="Y202" s="229" t="s">
        <v>131</v>
      </c>
      <c r="Z202" s="209"/>
      <c r="AA202" s="209"/>
      <c r="AB202" s="209"/>
      <c r="AC202" s="209"/>
      <c r="AD202" s="209"/>
      <c r="AE202" s="209"/>
      <c r="AF202" s="209"/>
      <c r="AG202" s="209" t="s">
        <v>132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x14ac:dyDescent="0.2">
      <c r="A203" s="235" t="s">
        <v>124</v>
      </c>
      <c r="B203" s="236" t="s">
        <v>77</v>
      </c>
      <c r="C203" s="259" t="s">
        <v>78</v>
      </c>
      <c r="D203" s="237"/>
      <c r="E203" s="238"/>
      <c r="F203" s="239"/>
      <c r="G203" s="239">
        <f>SUMIF(AG204:AG205,"&lt;&gt;NOR",G204:G205)</f>
        <v>0</v>
      </c>
      <c r="H203" s="239"/>
      <c r="I203" s="239">
        <f>SUM(I204:I205)</f>
        <v>0</v>
      </c>
      <c r="J203" s="239"/>
      <c r="K203" s="239">
        <f>SUM(K204:K205)</f>
        <v>0</v>
      </c>
      <c r="L203" s="239"/>
      <c r="M203" s="239">
        <f>SUM(M204:M205)</f>
        <v>0</v>
      </c>
      <c r="N203" s="238"/>
      <c r="O203" s="238">
        <f>SUM(O204:O205)</f>
        <v>0</v>
      </c>
      <c r="P203" s="238"/>
      <c r="Q203" s="238">
        <f>SUM(Q204:Q205)</f>
        <v>0</v>
      </c>
      <c r="R203" s="239"/>
      <c r="S203" s="239"/>
      <c r="T203" s="240"/>
      <c r="U203" s="234"/>
      <c r="V203" s="234">
        <f>SUM(V204:V205)</f>
        <v>0.69</v>
      </c>
      <c r="W203" s="234"/>
      <c r="X203" s="234"/>
      <c r="Y203" s="234"/>
      <c r="AG203" t="s">
        <v>125</v>
      </c>
    </row>
    <row r="204" spans="1:60" outlineLevel="1" x14ac:dyDescent="0.2">
      <c r="A204" s="250">
        <v>66</v>
      </c>
      <c r="B204" s="251" t="s">
        <v>326</v>
      </c>
      <c r="C204" s="263" t="s">
        <v>327</v>
      </c>
      <c r="D204" s="252" t="s">
        <v>195</v>
      </c>
      <c r="E204" s="253">
        <v>2</v>
      </c>
      <c r="F204" s="254"/>
      <c r="G204" s="255">
        <f>ROUND(E204*F204,2)</f>
        <v>0</v>
      </c>
      <c r="H204" s="254"/>
      <c r="I204" s="255">
        <f>ROUND(E204*H204,2)</f>
        <v>0</v>
      </c>
      <c r="J204" s="254"/>
      <c r="K204" s="255">
        <f>ROUND(E204*J204,2)</f>
        <v>0</v>
      </c>
      <c r="L204" s="255">
        <v>21</v>
      </c>
      <c r="M204" s="255">
        <f>G204*(1+L204/100)</f>
        <v>0</v>
      </c>
      <c r="N204" s="253">
        <v>0</v>
      </c>
      <c r="O204" s="253">
        <f>ROUND(E204*N204,2)</f>
        <v>0</v>
      </c>
      <c r="P204" s="253">
        <v>0</v>
      </c>
      <c r="Q204" s="253">
        <f>ROUND(E204*P204,2)</f>
        <v>0</v>
      </c>
      <c r="R204" s="255"/>
      <c r="S204" s="255" t="s">
        <v>129</v>
      </c>
      <c r="T204" s="256" t="s">
        <v>129</v>
      </c>
      <c r="U204" s="229">
        <v>0.34300000000000003</v>
      </c>
      <c r="V204" s="229">
        <f>ROUND(E204*U204,2)</f>
        <v>0.69</v>
      </c>
      <c r="W204" s="229"/>
      <c r="X204" s="229" t="s">
        <v>130</v>
      </c>
      <c r="Y204" s="229" t="s">
        <v>131</v>
      </c>
      <c r="Z204" s="209"/>
      <c r="AA204" s="209"/>
      <c r="AB204" s="209"/>
      <c r="AC204" s="209"/>
      <c r="AD204" s="209"/>
      <c r="AE204" s="209"/>
      <c r="AF204" s="209"/>
      <c r="AG204" s="209" t="s">
        <v>132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ht="22.5" outlineLevel="1" x14ac:dyDescent="0.2">
      <c r="A205" s="250">
        <v>67</v>
      </c>
      <c r="B205" s="251" t="s">
        <v>328</v>
      </c>
      <c r="C205" s="263" t="s">
        <v>329</v>
      </c>
      <c r="D205" s="252" t="s">
        <v>268</v>
      </c>
      <c r="E205" s="253">
        <v>1</v>
      </c>
      <c r="F205" s="254"/>
      <c r="G205" s="255">
        <f>ROUND(E205*F205,2)</f>
        <v>0</v>
      </c>
      <c r="H205" s="254"/>
      <c r="I205" s="255">
        <f>ROUND(E205*H205,2)</f>
        <v>0</v>
      </c>
      <c r="J205" s="254"/>
      <c r="K205" s="255">
        <f>ROUND(E205*J205,2)</f>
        <v>0</v>
      </c>
      <c r="L205" s="255">
        <v>21</v>
      </c>
      <c r="M205" s="255">
        <f>G205*(1+L205/100)</f>
        <v>0</v>
      </c>
      <c r="N205" s="253">
        <v>0</v>
      </c>
      <c r="O205" s="253">
        <f>ROUND(E205*N205,2)</f>
        <v>0</v>
      </c>
      <c r="P205" s="253">
        <v>0</v>
      </c>
      <c r="Q205" s="253">
        <f>ROUND(E205*P205,2)</f>
        <v>0</v>
      </c>
      <c r="R205" s="255"/>
      <c r="S205" s="255" t="s">
        <v>187</v>
      </c>
      <c r="T205" s="256" t="s">
        <v>188</v>
      </c>
      <c r="U205" s="229">
        <v>0</v>
      </c>
      <c r="V205" s="229">
        <f>ROUND(E205*U205,2)</f>
        <v>0</v>
      </c>
      <c r="W205" s="229"/>
      <c r="X205" s="229" t="s">
        <v>130</v>
      </c>
      <c r="Y205" s="229" t="s">
        <v>131</v>
      </c>
      <c r="Z205" s="209"/>
      <c r="AA205" s="209"/>
      <c r="AB205" s="209"/>
      <c r="AC205" s="209"/>
      <c r="AD205" s="209"/>
      <c r="AE205" s="209"/>
      <c r="AF205" s="209"/>
      <c r="AG205" s="209" t="s">
        <v>132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x14ac:dyDescent="0.2">
      <c r="A206" s="235" t="s">
        <v>124</v>
      </c>
      <c r="B206" s="236" t="s">
        <v>79</v>
      </c>
      <c r="C206" s="259" t="s">
        <v>80</v>
      </c>
      <c r="D206" s="237"/>
      <c r="E206" s="238"/>
      <c r="F206" s="239"/>
      <c r="G206" s="239">
        <f>SUMIF(AG207:AG210,"&lt;&gt;NOR",G207:G210)</f>
        <v>0</v>
      </c>
      <c r="H206" s="239"/>
      <c r="I206" s="239">
        <f>SUM(I207:I210)</f>
        <v>0</v>
      </c>
      <c r="J206" s="239"/>
      <c r="K206" s="239">
        <f>SUM(K207:K210)</f>
        <v>0</v>
      </c>
      <c r="L206" s="239"/>
      <c r="M206" s="239">
        <f>SUM(M207:M210)</f>
        <v>0</v>
      </c>
      <c r="N206" s="238"/>
      <c r="O206" s="238">
        <f>SUM(O207:O210)</f>
        <v>0</v>
      </c>
      <c r="P206" s="238"/>
      <c r="Q206" s="238">
        <f>SUM(Q207:Q210)</f>
        <v>0</v>
      </c>
      <c r="R206" s="239"/>
      <c r="S206" s="239"/>
      <c r="T206" s="240"/>
      <c r="U206" s="234"/>
      <c r="V206" s="234">
        <f>SUM(V207:V210)</f>
        <v>0.79999999999999993</v>
      </c>
      <c r="W206" s="234"/>
      <c r="X206" s="234"/>
      <c r="Y206" s="234"/>
      <c r="AG206" t="s">
        <v>125</v>
      </c>
    </row>
    <row r="207" spans="1:60" outlineLevel="1" x14ac:dyDescent="0.2">
      <c r="A207" s="250">
        <v>68</v>
      </c>
      <c r="B207" s="251" t="s">
        <v>330</v>
      </c>
      <c r="C207" s="263" t="s">
        <v>331</v>
      </c>
      <c r="D207" s="252" t="s">
        <v>195</v>
      </c>
      <c r="E207" s="253">
        <v>2</v>
      </c>
      <c r="F207" s="254"/>
      <c r="G207" s="255">
        <f>ROUND(E207*F207,2)</f>
        <v>0</v>
      </c>
      <c r="H207" s="254"/>
      <c r="I207" s="255">
        <f>ROUND(E207*H207,2)</f>
        <v>0</v>
      </c>
      <c r="J207" s="254"/>
      <c r="K207" s="255">
        <f>ROUND(E207*J207,2)</f>
        <v>0</v>
      </c>
      <c r="L207" s="255">
        <v>21</v>
      </c>
      <c r="M207" s="255">
        <f>G207*(1+L207/100)</f>
        <v>0</v>
      </c>
      <c r="N207" s="253">
        <v>1.2999999999999999E-4</v>
      </c>
      <c r="O207" s="253">
        <f>ROUND(E207*N207,2)</f>
        <v>0</v>
      </c>
      <c r="P207" s="253">
        <v>1.1000000000000001E-3</v>
      </c>
      <c r="Q207" s="253">
        <f>ROUND(E207*P207,2)</f>
        <v>0</v>
      </c>
      <c r="R207" s="255"/>
      <c r="S207" s="255" t="s">
        <v>129</v>
      </c>
      <c r="T207" s="256" t="s">
        <v>129</v>
      </c>
      <c r="U207" s="229">
        <v>0.22900000000000001</v>
      </c>
      <c r="V207" s="229">
        <f>ROUND(E207*U207,2)</f>
        <v>0.46</v>
      </c>
      <c r="W207" s="229"/>
      <c r="X207" s="229" t="s">
        <v>130</v>
      </c>
      <c r="Y207" s="229" t="s">
        <v>131</v>
      </c>
      <c r="Z207" s="209"/>
      <c r="AA207" s="209"/>
      <c r="AB207" s="209"/>
      <c r="AC207" s="209"/>
      <c r="AD207" s="209"/>
      <c r="AE207" s="209"/>
      <c r="AF207" s="209"/>
      <c r="AG207" s="209" t="s">
        <v>132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ht="22.5" outlineLevel="1" x14ac:dyDescent="0.2">
      <c r="A208" s="250">
        <v>69</v>
      </c>
      <c r="B208" s="251" t="s">
        <v>332</v>
      </c>
      <c r="C208" s="263" t="s">
        <v>333</v>
      </c>
      <c r="D208" s="252" t="s">
        <v>195</v>
      </c>
      <c r="E208" s="253">
        <v>1</v>
      </c>
      <c r="F208" s="254"/>
      <c r="G208" s="255">
        <f>ROUND(E208*F208,2)</f>
        <v>0</v>
      </c>
      <c r="H208" s="254"/>
      <c r="I208" s="255">
        <f>ROUND(E208*H208,2)</f>
        <v>0</v>
      </c>
      <c r="J208" s="254"/>
      <c r="K208" s="255">
        <f>ROUND(E208*J208,2)</f>
        <v>0</v>
      </c>
      <c r="L208" s="255">
        <v>21</v>
      </c>
      <c r="M208" s="255">
        <f>G208*(1+L208/100)</f>
        <v>0</v>
      </c>
      <c r="N208" s="253">
        <v>1.1000000000000001E-3</v>
      </c>
      <c r="O208" s="253">
        <f>ROUND(E208*N208,2)</f>
        <v>0</v>
      </c>
      <c r="P208" s="253">
        <v>0</v>
      </c>
      <c r="Q208" s="253">
        <f>ROUND(E208*P208,2)</f>
        <v>0</v>
      </c>
      <c r="R208" s="255"/>
      <c r="S208" s="255" t="s">
        <v>129</v>
      </c>
      <c r="T208" s="256" t="s">
        <v>129</v>
      </c>
      <c r="U208" s="229">
        <v>0.247</v>
      </c>
      <c r="V208" s="229">
        <f>ROUND(E208*U208,2)</f>
        <v>0.25</v>
      </c>
      <c r="W208" s="229"/>
      <c r="X208" s="229" t="s">
        <v>130</v>
      </c>
      <c r="Y208" s="229" t="s">
        <v>131</v>
      </c>
      <c r="Z208" s="209"/>
      <c r="AA208" s="209"/>
      <c r="AB208" s="209"/>
      <c r="AC208" s="209"/>
      <c r="AD208" s="209"/>
      <c r="AE208" s="209"/>
      <c r="AF208" s="209"/>
      <c r="AG208" s="209" t="s">
        <v>132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">
      <c r="A209" s="250">
        <v>70</v>
      </c>
      <c r="B209" s="251" t="s">
        <v>334</v>
      </c>
      <c r="C209" s="263" t="s">
        <v>335</v>
      </c>
      <c r="D209" s="252" t="s">
        <v>195</v>
      </c>
      <c r="E209" s="253">
        <v>1</v>
      </c>
      <c r="F209" s="254"/>
      <c r="G209" s="255">
        <f>ROUND(E209*F209,2)</f>
        <v>0</v>
      </c>
      <c r="H209" s="254"/>
      <c r="I209" s="255">
        <f>ROUND(E209*H209,2)</f>
        <v>0</v>
      </c>
      <c r="J209" s="254"/>
      <c r="K209" s="255">
        <f>ROUND(E209*J209,2)</f>
        <v>0</v>
      </c>
      <c r="L209" s="255">
        <v>21</v>
      </c>
      <c r="M209" s="255">
        <f>G209*(1+L209/100)</f>
        <v>0</v>
      </c>
      <c r="N209" s="253">
        <v>6.9999999999999999E-4</v>
      </c>
      <c r="O209" s="253">
        <f>ROUND(E209*N209,2)</f>
        <v>0</v>
      </c>
      <c r="P209" s="253">
        <v>0</v>
      </c>
      <c r="Q209" s="253">
        <f>ROUND(E209*P209,2)</f>
        <v>0</v>
      </c>
      <c r="R209" s="255"/>
      <c r="S209" s="255" t="s">
        <v>129</v>
      </c>
      <c r="T209" s="256" t="s">
        <v>129</v>
      </c>
      <c r="U209" s="229">
        <v>8.2000000000000003E-2</v>
      </c>
      <c r="V209" s="229">
        <f>ROUND(E209*U209,2)</f>
        <v>0.08</v>
      </c>
      <c r="W209" s="229"/>
      <c r="X209" s="229" t="s">
        <v>130</v>
      </c>
      <c r="Y209" s="229" t="s">
        <v>131</v>
      </c>
      <c r="Z209" s="209"/>
      <c r="AA209" s="209"/>
      <c r="AB209" s="209"/>
      <c r="AC209" s="209"/>
      <c r="AD209" s="209"/>
      <c r="AE209" s="209"/>
      <c r="AF209" s="209"/>
      <c r="AG209" s="209" t="s">
        <v>132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">
      <c r="A210" s="250">
        <v>71</v>
      </c>
      <c r="B210" s="251" t="s">
        <v>336</v>
      </c>
      <c r="C210" s="263" t="s">
        <v>337</v>
      </c>
      <c r="D210" s="252" t="s">
        <v>206</v>
      </c>
      <c r="E210" s="253">
        <v>2.0600000000000002E-3</v>
      </c>
      <c r="F210" s="254"/>
      <c r="G210" s="255">
        <f>ROUND(E210*F210,2)</f>
        <v>0</v>
      </c>
      <c r="H210" s="254"/>
      <c r="I210" s="255">
        <f>ROUND(E210*H210,2)</f>
        <v>0</v>
      </c>
      <c r="J210" s="254"/>
      <c r="K210" s="255">
        <f>ROUND(E210*J210,2)</f>
        <v>0</v>
      </c>
      <c r="L210" s="255">
        <v>21</v>
      </c>
      <c r="M210" s="255">
        <f>G210*(1+L210/100)</f>
        <v>0</v>
      </c>
      <c r="N210" s="253">
        <v>0</v>
      </c>
      <c r="O210" s="253">
        <f>ROUND(E210*N210,2)</f>
        <v>0</v>
      </c>
      <c r="P210" s="253">
        <v>0</v>
      </c>
      <c r="Q210" s="253">
        <f>ROUND(E210*P210,2)</f>
        <v>0</v>
      </c>
      <c r="R210" s="255"/>
      <c r="S210" s="255" t="s">
        <v>129</v>
      </c>
      <c r="T210" s="256" t="s">
        <v>129</v>
      </c>
      <c r="U210" s="229">
        <v>2.5750000000000002</v>
      </c>
      <c r="V210" s="229">
        <f>ROUND(E210*U210,2)</f>
        <v>0.01</v>
      </c>
      <c r="W210" s="229"/>
      <c r="X210" s="229" t="s">
        <v>207</v>
      </c>
      <c r="Y210" s="229" t="s">
        <v>131</v>
      </c>
      <c r="Z210" s="209"/>
      <c r="AA210" s="209"/>
      <c r="AB210" s="209"/>
      <c r="AC210" s="209"/>
      <c r="AD210" s="209"/>
      <c r="AE210" s="209"/>
      <c r="AF210" s="209"/>
      <c r="AG210" s="209" t="s">
        <v>208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x14ac:dyDescent="0.2">
      <c r="A211" s="235" t="s">
        <v>124</v>
      </c>
      <c r="B211" s="236" t="s">
        <v>81</v>
      </c>
      <c r="C211" s="259" t="s">
        <v>82</v>
      </c>
      <c r="D211" s="237"/>
      <c r="E211" s="238"/>
      <c r="F211" s="239"/>
      <c r="G211" s="239">
        <f>SUMIF(AG212:AG215,"&lt;&gt;NOR",G212:G215)</f>
        <v>0</v>
      </c>
      <c r="H211" s="239"/>
      <c r="I211" s="239">
        <f>SUM(I212:I215)</f>
        <v>0</v>
      </c>
      <c r="J211" s="239"/>
      <c r="K211" s="239">
        <f>SUM(K212:K215)</f>
        <v>0</v>
      </c>
      <c r="L211" s="239"/>
      <c r="M211" s="239">
        <f>SUM(M212:M215)</f>
        <v>0</v>
      </c>
      <c r="N211" s="238"/>
      <c r="O211" s="238">
        <f>SUM(O212:O215)</f>
        <v>0.01</v>
      </c>
      <c r="P211" s="238"/>
      <c r="Q211" s="238">
        <f>SUM(Q212:Q215)</f>
        <v>0.05</v>
      </c>
      <c r="R211" s="239"/>
      <c r="S211" s="239"/>
      <c r="T211" s="240"/>
      <c r="U211" s="234"/>
      <c r="V211" s="234">
        <f>SUM(V212:V215)</f>
        <v>1.06</v>
      </c>
      <c r="W211" s="234"/>
      <c r="X211" s="234"/>
      <c r="Y211" s="234"/>
      <c r="AG211" t="s">
        <v>125</v>
      </c>
    </row>
    <row r="212" spans="1:60" outlineLevel="1" x14ac:dyDescent="0.2">
      <c r="A212" s="250">
        <v>72</v>
      </c>
      <c r="B212" s="251" t="s">
        <v>338</v>
      </c>
      <c r="C212" s="263" t="s">
        <v>339</v>
      </c>
      <c r="D212" s="252" t="s">
        <v>186</v>
      </c>
      <c r="E212" s="253">
        <v>2</v>
      </c>
      <c r="F212" s="254"/>
      <c r="G212" s="255">
        <f>ROUND(E212*F212,2)</f>
        <v>0</v>
      </c>
      <c r="H212" s="254"/>
      <c r="I212" s="255">
        <f>ROUND(E212*H212,2)</f>
        <v>0</v>
      </c>
      <c r="J212" s="254"/>
      <c r="K212" s="255">
        <f>ROUND(E212*J212,2)</f>
        <v>0</v>
      </c>
      <c r="L212" s="255">
        <v>21</v>
      </c>
      <c r="M212" s="255">
        <f>G212*(1+L212/100)</f>
        <v>0</v>
      </c>
      <c r="N212" s="253">
        <v>0</v>
      </c>
      <c r="O212" s="253">
        <f>ROUND(E212*N212,2)</f>
        <v>0</v>
      </c>
      <c r="P212" s="253">
        <v>2.3800000000000002E-2</v>
      </c>
      <c r="Q212" s="253">
        <f>ROUND(E212*P212,2)</f>
        <v>0.05</v>
      </c>
      <c r="R212" s="255"/>
      <c r="S212" s="255" t="s">
        <v>129</v>
      </c>
      <c r="T212" s="256" t="s">
        <v>129</v>
      </c>
      <c r="U212" s="229">
        <v>8.2000000000000003E-2</v>
      </c>
      <c r="V212" s="229">
        <f>ROUND(E212*U212,2)</f>
        <v>0.16</v>
      </c>
      <c r="W212" s="229"/>
      <c r="X212" s="229" t="s">
        <v>130</v>
      </c>
      <c r="Y212" s="229" t="s">
        <v>131</v>
      </c>
      <c r="Z212" s="209"/>
      <c r="AA212" s="209"/>
      <c r="AB212" s="209"/>
      <c r="AC212" s="209"/>
      <c r="AD212" s="209"/>
      <c r="AE212" s="209"/>
      <c r="AF212" s="209"/>
      <c r="AG212" s="209" t="s">
        <v>132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">
      <c r="A213" s="250">
        <v>73</v>
      </c>
      <c r="B213" s="251" t="s">
        <v>340</v>
      </c>
      <c r="C213" s="263" t="s">
        <v>341</v>
      </c>
      <c r="D213" s="252" t="s">
        <v>195</v>
      </c>
      <c r="E213" s="253">
        <v>1</v>
      </c>
      <c r="F213" s="254"/>
      <c r="G213" s="255">
        <f>ROUND(E213*F213,2)</f>
        <v>0</v>
      </c>
      <c r="H213" s="254"/>
      <c r="I213" s="255">
        <f>ROUND(E213*H213,2)</f>
        <v>0</v>
      </c>
      <c r="J213" s="254"/>
      <c r="K213" s="255">
        <f>ROUND(E213*J213,2)</f>
        <v>0</v>
      </c>
      <c r="L213" s="255">
        <v>21</v>
      </c>
      <c r="M213" s="255">
        <f>G213*(1+L213/100)</f>
        <v>0</v>
      </c>
      <c r="N213" s="253">
        <v>0</v>
      </c>
      <c r="O213" s="253">
        <f>ROUND(E213*N213,2)</f>
        <v>0</v>
      </c>
      <c r="P213" s="253">
        <v>0</v>
      </c>
      <c r="Q213" s="253">
        <f>ROUND(E213*P213,2)</f>
        <v>0</v>
      </c>
      <c r="R213" s="255"/>
      <c r="S213" s="255" t="s">
        <v>129</v>
      </c>
      <c r="T213" s="256" t="s">
        <v>129</v>
      </c>
      <c r="U213" s="229">
        <v>0.86799999999999999</v>
      </c>
      <c r="V213" s="229">
        <f>ROUND(E213*U213,2)</f>
        <v>0.87</v>
      </c>
      <c r="W213" s="229"/>
      <c r="X213" s="229" t="s">
        <v>130</v>
      </c>
      <c r="Y213" s="229" t="s">
        <v>131</v>
      </c>
      <c r="Z213" s="209"/>
      <c r="AA213" s="209"/>
      <c r="AB213" s="209"/>
      <c r="AC213" s="209"/>
      <c r="AD213" s="209"/>
      <c r="AE213" s="209"/>
      <c r="AF213" s="209"/>
      <c r="AG213" s="209" t="s">
        <v>132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ht="22.5" outlineLevel="1" x14ac:dyDescent="0.2">
      <c r="A214" s="250">
        <v>74</v>
      </c>
      <c r="B214" s="251" t="s">
        <v>342</v>
      </c>
      <c r="C214" s="263" t="s">
        <v>343</v>
      </c>
      <c r="D214" s="252" t="s">
        <v>195</v>
      </c>
      <c r="E214" s="253">
        <v>1</v>
      </c>
      <c r="F214" s="254"/>
      <c r="G214" s="255">
        <f>ROUND(E214*F214,2)</f>
        <v>0</v>
      </c>
      <c r="H214" s="254"/>
      <c r="I214" s="255">
        <f>ROUND(E214*H214,2)</f>
        <v>0</v>
      </c>
      <c r="J214" s="254"/>
      <c r="K214" s="255">
        <f>ROUND(E214*J214,2)</f>
        <v>0</v>
      </c>
      <c r="L214" s="255">
        <v>21</v>
      </c>
      <c r="M214" s="255">
        <f>G214*(1+L214/100)</f>
        <v>0</v>
      </c>
      <c r="N214" s="253">
        <v>8.5000000000000006E-3</v>
      </c>
      <c r="O214" s="253">
        <f>ROUND(E214*N214,2)</f>
        <v>0.01</v>
      </c>
      <c r="P214" s="253">
        <v>0</v>
      </c>
      <c r="Q214" s="253">
        <f>ROUND(E214*P214,2)</f>
        <v>0</v>
      </c>
      <c r="R214" s="255" t="s">
        <v>261</v>
      </c>
      <c r="S214" s="255" t="s">
        <v>129</v>
      </c>
      <c r="T214" s="256" t="s">
        <v>129</v>
      </c>
      <c r="U214" s="229">
        <v>0</v>
      </c>
      <c r="V214" s="229">
        <f>ROUND(E214*U214,2)</f>
        <v>0</v>
      </c>
      <c r="W214" s="229"/>
      <c r="X214" s="229" t="s">
        <v>262</v>
      </c>
      <c r="Y214" s="229" t="s">
        <v>131</v>
      </c>
      <c r="Z214" s="209"/>
      <c r="AA214" s="209"/>
      <c r="AB214" s="209"/>
      <c r="AC214" s="209"/>
      <c r="AD214" s="209"/>
      <c r="AE214" s="209"/>
      <c r="AF214" s="209"/>
      <c r="AG214" s="209" t="s">
        <v>263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ht="22.5" outlineLevel="1" x14ac:dyDescent="0.2">
      <c r="A215" s="250">
        <v>75</v>
      </c>
      <c r="B215" s="251" t="s">
        <v>344</v>
      </c>
      <c r="C215" s="263" t="s">
        <v>345</v>
      </c>
      <c r="D215" s="252" t="s">
        <v>206</v>
      </c>
      <c r="E215" s="253">
        <v>8.5000000000000006E-3</v>
      </c>
      <c r="F215" s="254"/>
      <c r="G215" s="255">
        <f>ROUND(E215*F215,2)</f>
        <v>0</v>
      </c>
      <c r="H215" s="254"/>
      <c r="I215" s="255">
        <f>ROUND(E215*H215,2)</f>
        <v>0</v>
      </c>
      <c r="J215" s="254"/>
      <c r="K215" s="255">
        <f>ROUND(E215*J215,2)</f>
        <v>0</v>
      </c>
      <c r="L215" s="255">
        <v>21</v>
      </c>
      <c r="M215" s="255">
        <f>G215*(1+L215/100)</f>
        <v>0</v>
      </c>
      <c r="N215" s="253">
        <v>0</v>
      </c>
      <c r="O215" s="253">
        <f>ROUND(E215*N215,2)</f>
        <v>0</v>
      </c>
      <c r="P215" s="253">
        <v>0</v>
      </c>
      <c r="Q215" s="253">
        <f>ROUND(E215*P215,2)</f>
        <v>0</v>
      </c>
      <c r="R215" s="255"/>
      <c r="S215" s="255" t="s">
        <v>129</v>
      </c>
      <c r="T215" s="256" t="s">
        <v>129</v>
      </c>
      <c r="U215" s="229">
        <v>3.0750000000000002</v>
      </c>
      <c r="V215" s="229">
        <f>ROUND(E215*U215,2)</f>
        <v>0.03</v>
      </c>
      <c r="W215" s="229"/>
      <c r="X215" s="229" t="s">
        <v>207</v>
      </c>
      <c r="Y215" s="229" t="s">
        <v>131</v>
      </c>
      <c r="Z215" s="209"/>
      <c r="AA215" s="209"/>
      <c r="AB215" s="209"/>
      <c r="AC215" s="209"/>
      <c r="AD215" s="209"/>
      <c r="AE215" s="209"/>
      <c r="AF215" s="209"/>
      <c r="AG215" s="209" t="s">
        <v>208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x14ac:dyDescent="0.2">
      <c r="A216" s="235" t="s">
        <v>124</v>
      </c>
      <c r="B216" s="236" t="s">
        <v>83</v>
      </c>
      <c r="C216" s="259" t="s">
        <v>84</v>
      </c>
      <c r="D216" s="237"/>
      <c r="E216" s="238"/>
      <c r="F216" s="239"/>
      <c r="G216" s="239">
        <f>SUMIF(AG217:AG230,"&lt;&gt;NOR",G217:G230)</f>
        <v>0</v>
      </c>
      <c r="H216" s="239"/>
      <c r="I216" s="239">
        <f>SUM(I217:I230)</f>
        <v>0</v>
      </c>
      <c r="J216" s="239"/>
      <c r="K216" s="239">
        <f>SUM(K217:K230)</f>
        <v>0</v>
      </c>
      <c r="L216" s="239"/>
      <c r="M216" s="239">
        <f>SUM(M217:M230)</f>
        <v>0</v>
      </c>
      <c r="N216" s="238"/>
      <c r="O216" s="238">
        <f>SUM(O217:O230)</f>
        <v>0.12</v>
      </c>
      <c r="P216" s="238"/>
      <c r="Q216" s="238">
        <f>SUM(Q217:Q230)</f>
        <v>0</v>
      </c>
      <c r="R216" s="239"/>
      <c r="S216" s="239"/>
      <c r="T216" s="240"/>
      <c r="U216" s="234"/>
      <c r="V216" s="234">
        <f>SUM(V217:V230)</f>
        <v>19.47</v>
      </c>
      <c r="W216" s="234"/>
      <c r="X216" s="234"/>
      <c r="Y216" s="234"/>
      <c r="AG216" t="s">
        <v>125</v>
      </c>
    </row>
    <row r="217" spans="1:60" outlineLevel="1" x14ac:dyDescent="0.2">
      <c r="A217" s="242">
        <v>76</v>
      </c>
      <c r="B217" s="243" t="s">
        <v>346</v>
      </c>
      <c r="C217" s="260" t="s">
        <v>347</v>
      </c>
      <c r="D217" s="244" t="s">
        <v>195</v>
      </c>
      <c r="E217" s="245">
        <v>4</v>
      </c>
      <c r="F217" s="246"/>
      <c r="G217" s="247">
        <f>ROUND(E217*F217,2)</f>
        <v>0</v>
      </c>
      <c r="H217" s="246"/>
      <c r="I217" s="247">
        <f>ROUND(E217*H217,2)</f>
        <v>0</v>
      </c>
      <c r="J217" s="246"/>
      <c r="K217" s="247">
        <f>ROUND(E217*J217,2)</f>
        <v>0</v>
      </c>
      <c r="L217" s="247">
        <v>21</v>
      </c>
      <c r="M217" s="247">
        <f>G217*(1+L217/100)</f>
        <v>0</v>
      </c>
      <c r="N217" s="245">
        <v>2.0000000000000002E-5</v>
      </c>
      <c r="O217" s="245">
        <f>ROUND(E217*N217,2)</f>
        <v>0</v>
      </c>
      <c r="P217" s="245">
        <v>0</v>
      </c>
      <c r="Q217" s="245">
        <f>ROUND(E217*P217,2)</f>
        <v>0</v>
      </c>
      <c r="R217" s="247"/>
      <c r="S217" s="247" t="s">
        <v>129</v>
      </c>
      <c r="T217" s="248" t="s">
        <v>129</v>
      </c>
      <c r="U217" s="229">
        <v>4.0199999999999996</v>
      </c>
      <c r="V217" s="229">
        <f>ROUND(E217*U217,2)</f>
        <v>16.079999999999998</v>
      </c>
      <c r="W217" s="229"/>
      <c r="X217" s="229" t="s">
        <v>130</v>
      </c>
      <c r="Y217" s="229" t="s">
        <v>131</v>
      </c>
      <c r="Z217" s="209"/>
      <c r="AA217" s="209"/>
      <c r="AB217" s="209"/>
      <c r="AC217" s="209"/>
      <c r="AD217" s="209"/>
      <c r="AE217" s="209"/>
      <c r="AF217" s="209"/>
      <c r="AG217" s="209" t="s">
        <v>132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2" x14ac:dyDescent="0.2">
      <c r="A218" s="226"/>
      <c r="B218" s="227"/>
      <c r="C218" s="261" t="s">
        <v>348</v>
      </c>
      <c r="D218" s="230"/>
      <c r="E218" s="231">
        <v>4</v>
      </c>
      <c r="F218" s="229"/>
      <c r="G218" s="229"/>
      <c r="H218" s="229"/>
      <c r="I218" s="229"/>
      <c r="J218" s="229"/>
      <c r="K218" s="229"/>
      <c r="L218" s="229"/>
      <c r="M218" s="229"/>
      <c r="N218" s="228"/>
      <c r="O218" s="228"/>
      <c r="P218" s="228"/>
      <c r="Q218" s="228"/>
      <c r="R218" s="229"/>
      <c r="S218" s="229"/>
      <c r="T218" s="229"/>
      <c r="U218" s="229"/>
      <c r="V218" s="229"/>
      <c r="W218" s="229"/>
      <c r="X218" s="229"/>
      <c r="Y218" s="229"/>
      <c r="Z218" s="209"/>
      <c r="AA218" s="209"/>
      <c r="AB218" s="209"/>
      <c r="AC218" s="209"/>
      <c r="AD218" s="209"/>
      <c r="AE218" s="209"/>
      <c r="AF218" s="209"/>
      <c r="AG218" s="209" t="s">
        <v>134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">
      <c r="A219" s="250">
        <v>77</v>
      </c>
      <c r="B219" s="251" t="s">
        <v>349</v>
      </c>
      <c r="C219" s="263" t="s">
        <v>350</v>
      </c>
      <c r="D219" s="252" t="s">
        <v>195</v>
      </c>
      <c r="E219" s="253">
        <v>4</v>
      </c>
      <c r="F219" s="254"/>
      <c r="G219" s="255">
        <f>ROUND(E219*F219,2)</f>
        <v>0</v>
      </c>
      <c r="H219" s="254"/>
      <c r="I219" s="255">
        <f>ROUND(E219*H219,2)</f>
        <v>0</v>
      </c>
      <c r="J219" s="254"/>
      <c r="K219" s="255">
        <f>ROUND(E219*J219,2)</f>
        <v>0</v>
      </c>
      <c r="L219" s="255">
        <v>21</v>
      </c>
      <c r="M219" s="255">
        <f>G219*(1+L219/100)</f>
        <v>0</v>
      </c>
      <c r="N219" s="253">
        <v>0</v>
      </c>
      <c r="O219" s="253">
        <f>ROUND(E219*N219,2)</f>
        <v>0</v>
      </c>
      <c r="P219" s="253">
        <v>0</v>
      </c>
      <c r="Q219" s="253">
        <f>ROUND(E219*P219,2)</f>
        <v>0</v>
      </c>
      <c r="R219" s="255"/>
      <c r="S219" s="255" t="s">
        <v>129</v>
      </c>
      <c r="T219" s="256" t="s">
        <v>129</v>
      </c>
      <c r="U219" s="229">
        <v>0.77500000000000002</v>
      </c>
      <c r="V219" s="229">
        <f>ROUND(E219*U219,2)</f>
        <v>3.1</v>
      </c>
      <c r="W219" s="229"/>
      <c r="X219" s="229" t="s">
        <v>130</v>
      </c>
      <c r="Y219" s="229" t="s">
        <v>131</v>
      </c>
      <c r="Z219" s="209"/>
      <c r="AA219" s="209"/>
      <c r="AB219" s="209"/>
      <c r="AC219" s="209"/>
      <c r="AD219" s="209"/>
      <c r="AE219" s="209"/>
      <c r="AF219" s="209"/>
      <c r="AG219" s="209" t="s">
        <v>132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">
      <c r="A220" s="242">
        <v>78</v>
      </c>
      <c r="B220" s="243" t="s">
        <v>351</v>
      </c>
      <c r="C220" s="260" t="s">
        <v>352</v>
      </c>
      <c r="D220" s="244" t="s">
        <v>186</v>
      </c>
      <c r="E220" s="245">
        <v>1</v>
      </c>
      <c r="F220" s="246"/>
      <c r="G220" s="247">
        <f>ROUND(E220*F220,2)</f>
        <v>0</v>
      </c>
      <c r="H220" s="246"/>
      <c r="I220" s="247">
        <f>ROUND(E220*H220,2)</f>
        <v>0</v>
      </c>
      <c r="J220" s="246"/>
      <c r="K220" s="247">
        <f>ROUND(E220*J220,2)</f>
        <v>0</v>
      </c>
      <c r="L220" s="247">
        <v>21</v>
      </c>
      <c r="M220" s="247">
        <f>G220*(1+L220/100)</f>
        <v>0</v>
      </c>
      <c r="N220" s="245">
        <v>0</v>
      </c>
      <c r="O220" s="245">
        <f>ROUND(E220*N220,2)</f>
        <v>0</v>
      </c>
      <c r="P220" s="245">
        <v>0</v>
      </c>
      <c r="Q220" s="245">
        <f>ROUND(E220*P220,2)</f>
        <v>0</v>
      </c>
      <c r="R220" s="247"/>
      <c r="S220" s="247" t="s">
        <v>187</v>
      </c>
      <c r="T220" s="248" t="s">
        <v>188</v>
      </c>
      <c r="U220" s="229">
        <v>0</v>
      </c>
      <c r="V220" s="229">
        <f>ROUND(E220*U220,2)</f>
        <v>0</v>
      </c>
      <c r="W220" s="229"/>
      <c r="X220" s="229" t="s">
        <v>130</v>
      </c>
      <c r="Y220" s="229" t="s">
        <v>131</v>
      </c>
      <c r="Z220" s="209"/>
      <c r="AA220" s="209"/>
      <c r="AB220" s="209"/>
      <c r="AC220" s="209"/>
      <c r="AD220" s="209"/>
      <c r="AE220" s="209"/>
      <c r="AF220" s="209"/>
      <c r="AG220" s="209" t="s">
        <v>132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2" x14ac:dyDescent="0.2">
      <c r="A221" s="226"/>
      <c r="B221" s="227"/>
      <c r="C221" s="262" t="s">
        <v>353</v>
      </c>
      <c r="D221" s="249"/>
      <c r="E221" s="249"/>
      <c r="F221" s="249"/>
      <c r="G221" s="249"/>
      <c r="H221" s="229"/>
      <c r="I221" s="229"/>
      <c r="J221" s="229"/>
      <c r="K221" s="229"/>
      <c r="L221" s="229"/>
      <c r="M221" s="229"/>
      <c r="N221" s="228"/>
      <c r="O221" s="228"/>
      <c r="P221" s="228"/>
      <c r="Q221" s="228"/>
      <c r="R221" s="229"/>
      <c r="S221" s="229"/>
      <c r="T221" s="229"/>
      <c r="U221" s="229"/>
      <c r="V221" s="229"/>
      <c r="W221" s="229"/>
      <c r="X221" s="229"/>
      <c r="Y221" s="229"/>
      <c r="Z221" s="209"/>
      <c r="AA221" s="209"/>
      <c r="AB221" s="209"/>
      <c r="AC221" s="209"/>
      <c r="AD221" s="209"/>
      <c r="AE221" s="209"/>
      <c r="AF221" s="209"/>
      <c r="AG221" s="209" t="s">
        <v>140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3" x14ac:dyDescent="0.2">
      <c r="A222" s="226"/>
      <c r="B222" s="227"/>
      <c r="C222" s="265" t="s">
        <v>354</v>
      </c>
      <c r="D222" s="257"/>
      <c r="E222" s="257"/>
      <c r="F222" s="257"/>
      <c r="G222" s="257"/>
      <c r="H222" s="229"/>
      <c r="I222" s="229"/>
      <c r="J222" s="229"/>
      <c r="K222" s="229"/>
      <c r="L222" s="229"/>
      <c r="M222" s="229"/>
      <c r="N222" s="228"/>
      <c r="O222" s="228"/>
      <c r="P222" s="228"/>
      <c r="Q222" s="228"/>
      <c r="R222" s="229"/>
      <c r="S222" s="229"/>
      <c r="T222" s="229"/>
      <c r="U222" s="229"/>
      <c r="V222" s="229"/>
      <c r="W222" s="229"/>
      <c r="X222" s="229"/>
      <c r="Y222" s="229"/>
      <c r="Z222" s="209"/>
      <c r="AA222" s="209"/>
      <c r="AB222" s="209"/>
      <c r="AC222" s="209"/>
      <c r="AD222" s="209"/>
      <c r="AE222" s="209"/>
      <c r="AF222" s="209"/>
      <c r="AG222" s="209" t="s">
        <v>140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3" x14ac:dyDescent="0.2">
      <c r="A223" s="226"/>
      <c r="B223" s="227"/>
      <c r="C223" s="265" t="s">
        <v>355</v>
      </c>
      <c r="D223" s="257"/>
      <c r="E223" s="257"/>
      <c r="F223" s="257"/>
      <c r="G223" s="257"/>
      <c r="H223" s="229"/>
      <c r="I223" s="229"/>
      <c r="J223" s="229"/>
      <c r="K223" s="229"/>
      <c r="L223" s="229"/>
      <c r="M223" s="229"/>
      <c r="N223" s="228"/>
      <c r="O223" s="228"/>
      <c r="P223" s="228"/>
      <c r="Q223" s="228"/>
      <c r="R223" s="229"/>
      <c r="S223" s="229"/>
      <c r="T223" s="229"/>
      <c r="U223" s="229"/>
      <c r="V223" s="229"/>
      <c r="W223" s="229"/>
      <c r="X223" s="229"/>
      <c r="Y223" s="229"/>
      <c r="Z223" s="209"/>
      <c r="AA223" s="209"/>
      <c r="AB223" s="209"/>
      <c r="AC223" s="209"/>
      <c r="AD223" s="209"/>
      <c r="AE223" s="209"/>
      <c r="AF223" s="209"/>
      <c r="AG223" s="209" t="s">
        <v>140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3" x14ac:dyDescent="0.2">
      <c r="A224" s="226"/>
      <c r="B224" s="227"/>
      <c r="C224" s="265" t="s">
        <v>356</v>
      </c>
      <c r="D224" s="257"/>
      <c r="E224" s="257"/>
      <c r="F224" s="257"/>
      <c r="G224" s="257"/>
      <c r="H224" s="229"/>
      <c r="I224" s="229"/>
      <c r="J224" s="229"/>
      <c r="K224" s="229"/>
      <c r="L224" s="229"/>
      <c r="M224" s="229"/>
      <c r="N224" s="228"/>
      <c r="O224" s="228"/>
      <c r="P224" s="228"/>
      <c r="Q224" s="228"/>
      <c r="R224" s="229"/>
      <c r="S224" s="229"/>
      <c r="T224" s="229"/>
      <c r="U224" s="229"/>
      <c r="V224" s="229"/>
      <c r="W224" s="229"/>
      <c r="X224" s="229"/>
      <c r="Y224" s="229"/>
      <c r="Z224" s="209"/>
      <c r="AA224" s="209"/>
      <c r="AB224" s="209"/>
      <c r="AC224" s="209"/>
      <c r="AD224" s="209"/>
      <c r="AE224" s="209"/>
      <c r="AF224" s="209"/>
      <c r="AG224" s="209" t="s">
        <v>140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ht="22.5" outlineLevel="1" x14ac:dyDescent="0.2">
      <c r="A225" s="250">
        <v>79</v>
      </c>
      <c r="B225" s="251" t="s">
        <v>357</v>
      </c>
      <c r="C225" s="263" t="s">
        <v>358</v>
      </c>
      <c r="D225" s="252" t="s">
        <v>195</v>
      </c>
      <c r="E225" s="253">
        <v>2</v>
      </c>
      <c r="F225" s="254"/>
      <c r="G225" s="255">
        <f>ROUND(E225*F225,2)</f>
        <v>0</v>
      </c>
      <c r="H225" s="254"/>
      <c r="I225" s="255">
        <f>ROUND(E225*H225,2)</f>
        <v>0</v>
      </c>
      <c r="J225" s="254"/>
      <c r="K225" s="255">
        <f>ROUND(E225*J225,2)</f>
        <v>0</v>
      </c>
      <c r="L225" s="255">
        <v>21</v>
      </c>
      <c r="M225" s="255">
        <f>G225*(1+L225/100)</f>
        <v>0</v>
      </c>
      <c r="N225" s="253">
        <v>7.5000000000000002E-4</v>
      </c>
      <c r="O225" s="253">
        <f>ROUND(E225*N225,2)</f>
        <v>0</v>
      </c>
      <c r="P225" s="253">
        <v>0</v>
      </c>
      <c r="Q225" s="253">
        <f>ROUND(E225*P225,2)</f>
        <v>0</v>
      </c>
      <c r="R225" s="255" t="s">
        <v>261</v>
      </c>
      <c r="S225" s="255" t="s">
        <v>129</v>
      </c>
      <c r="T225" s="256" t="s">
        <v>188</v>
      </c>
      <c r="U225" s="229">
        <v>0</v>
      </c>
      <c r="V225" s="229">
        <f>ROUND(E225*U225,2)</f>
        <v>0</v>
      </c>
      <c r="W225" s="229"/>
      <c r="X225" s="229" t="s">
        <v>262</v>
      </c>
      <c r="Y225" s="229" t="s">
        <v>131</v>
      </c>
      <c r="Z225" s="209"/>
      <c r="AA225" s="209"/>
      <c r="AB225" s="209"/>
      <c r="AC225" s="209"/>
      <c r="AD225" s="209"/>
      <c r="AE225" s="209"/>
      <c r="AF225" s="209"/>
      <c r="AG225" s="209" t="s">
        <v>263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">
      <c r="A226" s="250">
        <v>80</v>
      </c>
      <c r="B226" s="251" t="s">
        <v>359</v>
      </c>
      <c r="C226" s="263" t="s">
        <v>360</v>
      </c>
      <c r="D226" s="252" t="s">
        <v>195</v>
      </c>
      <c r="E226" s="253">
        <v>2</v>
      </c>
      <c r="F226" s="254"/>
      <c r="G226" s="255">
        <f>ROUND(E226*F226,2)</f>
        <v>0</v>
      </c>
      <c r="H226" s="254"/>
      <c r="I226" s="255">
        <f>ROUND(E226*H226,2)</f>
        <v>0</v>
      </c>
      <c r="J226" s="254"/>
      <c r="K226" s="255">
        <f>ROUND(E226*J226,2)</f>
        <v>0</v>
      </c>
      <c r="L226" s="255">
        <v>21</v>
      </c>
      <c r="M226" s="255">
        <f>G226*(1+L226/100)</f>
        <v>0</v>
      </c>
      <c r="N226" s="253">
        <v>0</v>
      </c>
      <c r="O226" s="253">
        <f>ROUND(E226*N226,2)</f>
        <v>0</v>
      </c>
      <c r="P226" s="253">
        <v>0</v>
      </c>
      <c r="Q226" s="253">
        <f>ROUND(E226*P226,2)</f>
        <v>0</v>
      </c>
      <c r="R226" s="255" t="s">
        <v>261</v>
      </c>
      <c r="S226" s="255" t="s">
        <v>129</v>
      </c>
      <c r="T226" s="256" t="s">
        <v>129</v>
      </c>
      <c r="U226" s="229">
        <v>0</v>
      </c>
      <c r="V226" s="229">
        <f>ROUND(E226*U226,2)</f>
        <v>0</v>
      </c>
      <c r="W226" s="229"/>
      <c r="X226" s="229" t="s">
        <v>262</v>
      </c>
      <c r="Y226" s="229" t="s">
        <v>131</v>
      </c>
      <c r="Z226" s="209"/>
      <c r="AA226" s="209"/>
      <c r="AB226" s="209"/>
      <c r="AC226" s="209"/>
      <c r="AD226" s="209"/>
      <c r="AE226" s="209"/>
      <c r="AF226" s="209"/>
      <c r="AG226" s="209" t="s">
        <v>263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">
      <c r="A227" s="250">
        <v>81</v>
      </c>
      <c r="B227" s="251" t="s">
        <v>361</v>
      </c>
      <c r="C227" s="263" t="s">
        <v>362</v>
      </c>
      <c r="D227" s="252" t="s">
        <v>195</v>
      </c>
      <c r="E227" s="253">
        <v>2</v>
      </c>
      <c r="F227" s="254"/>
      <c r="G227" s="255">
        <f>ROUND(E227*F227,2)</f>
        <v>0</v>
      </c>
      <c r="H227" s="254"/>
      <c r="I227" s="255">
        <f>ROUND(E227*H227,2)</f>
        <v>0</v>
      </c>
      <c r="J227" s="254"/>
      <c r="K227" s="255">
        <f>ROUND(E227*J227,2)</f>
        <v>0</v>
      </c>
      <c r="L227" s="255">
        <v>21</v>
      </c>
      <c r="M227" s="255">
        <f>G227*(1+L227/100)</f>
        <v>0</v>
      </c>
      <c r="N227" s="253">
        <v>4.4999999999999999E-4</v>
      </c>
      <c r="O227" s="253">
        <f>ROUND(E227*N227,2)</f>
        <v>0</v>
      </c>
      <c r="P227" s="253">
        <v>0</v>
      </c>
      <c r="Q227" s="253">
        <f>ROUND(E227*P227,2)</f>
        <v>0</v>
      </c>
      <c r="R227" s="255" t="s">
        <v>261</v>
      </c>
      <c r="S227" s="255" t="s">
        <v>129</v>
      </c>
      <c r="T227" s="256" t="s">
        <v>129</v>
      </c>
      <c r="U227" s="229">
        <v>0</v>
      </c>
      <c r="V227" s="229">
        <f>ROUND(E227*U227,2)</f>
        <v>0</v>
      </c>
      <c r="W227" s="229"/>
      <c r="X227" s="229" t="s">
        <v>262</v>
      </c>
      <c r="Y227" s="229" t="s">
        <v>131</v>
      </c>
      <c r="Z227" s="209"/>
      <c r="AA227" s="209"/>
      <c r="AB227" s="209"/>
      <c r="AC227" s="209"/>
      <c r="AD227" s="209"/>
      <c r="AE227" s="209"/>
      <c r="AF227" s="209"/>
      <c r="AG227" s="209" t="s">
        <v>263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ht="22.5" outlineLevel="1" x14ac:dyDescent="0.2">
      <c r="A228" s="250">
        <v>82</v>
      </c>
      <c r="B228" s="251" t="s">
        <v>363</v>
      </c>
      <c r="C228" s="263" t="s">
        <v>364</v>
      </c>
      <c r="D228" s="252" t="s">
        <v>195</v>
      </c>
      <c r="E228" s="253">
        <v>4</v>
      </c>
      <c r="F228" s="254"/>
      <c r="G228" s="255">
        <f>ROUND(E228*F228,2)</f>
        <v>0</v>
      </c>
      <c r="H228" s="254"/>
      <c r="I228" s="255">
        <f>ROUND(E228*H228,2)</f>
        <v>0</v>
      </c>
      <c r="J228" s="254"/>
      <c r="K228" s="255">
        <f>ROUND(E228*J228,2)</f>
        <v>0</v>
      </c>
      <c r="L228" s="255">
        <v>21</v>
      </c>
      <c r="M228" s="255">
        <f>G228*(1+L228/100)</f>
        <v>0</v>
      </c>
      <c r="N228" s="253">
        <v>1.4999999999999999E-2</v>
      </c>
      <c r="O228" s="253">
        <f>ROUND(E228*N228,2)</f>
        <v>0.06</v>
      </c>
      <c r="P228" s="253">
        <v>0</v>
      </c>
      <c r="Q228" s="253">
        <f>ROUND(E228*P228,2)</f>
        <v>0</v>
      </c>
      <c r="R228" s="255" t="s">
        <v>261</v>
      </c>
      <c r="S228" s="255" t="s">
        <v>129</v>
      </c>
      <c r="T228" s="256" t="s">
        <v>129</v>
      </c>
      <c r="U228" s="229">
        <v>0</v>
      </c>
      <c r="V228" s="229">
        <f>ROUND(E228*U228,2)</f>
        <v>0</v>
      </c>
      <c r="W228" s="229"/>
      <c r="X228" s="229" t="s">
        <v>262</v>
      </c>
      <c r="Y228" s="229" t="s">
        <v>131</v>
      </c>
      <c r="Z228" s="209"/>
      <c r="AA228" s="209"/>
      <c r="AB228" s="209"/>
      <c r="AC228" s="209"/>
      <c r="AD228" s="209"/>
      <c r="AE228" s="209"/>
      <c r="AF228" s="209"/>
      <c r="AG228" s="209" t="s">
        <v>263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ht="22.5" outlineLevel="1" x14ac:dyDescent="0.2">
      <c r="A229" s="250">
        <v>83</v>
      </c>
      <c r="B229" s="251" t="s">
        <v>365</v>
      </c>
      <c r="C229" s="263" t="s">
        <v>366</v>
      </c>
      <c r="D229" s="252" t="s">
        <v>195</v>
      </c>
      <c r="E229" s="253">
        <v>4</v>
      </c>
      <c r="F229" s="254"/>
      <c r="G229" s="255">
        <f>ROUND(E229*F229,2)</f>
        <v>0</v>
      </c>
      <c r="H229" s="254"/>
      <c r="I229" s="255">
        <f>ROUND(E229*H229,2)</f>
        <v>0</v>
      </c>
      <c r="J229" s="254"/>
      <c r="K229" s="255">
        <f>ROUND(E229*J229,2)</f>
        <v>0</v>
      </c>
      <c r="L229" s="255">
        <v>21</v>
      </c>
      <c r="M229" s="255">
        <f>G229*(1+L229/100)</f>
        <v>0</v>
      </c>
      <c r="N229" s="253">
        <v>1.6E-2</v>
      </c>
      <c r="O229" s="253">
        <f>ROUND(E229*N229,2)</f>
        <v>0.06</v>
      </c>
      <c r="P229" s="253">
        <v>0</v>
      </c>
      <c r="Q229" s="253">
        <f>ROUND(E229*P229,2)</f>
        <v>0</v>
      </c>
      <c r="R229" s="255" t="s">
        <v>261</v>
      </c>
      <c r="S229" s="255" t="s">
        <v>129</v>
      </c>
      <c r="T229" s="256" t="s">
        <v>129</v>
      </c>
      <c r="U229" s="229">
        <v>0</v>
      </c>
      <c r="V229" s="229">
        <f>ROUND(E229*U229,2)</f>
        <v>0</v>
      </c>
      <c r="W229" s="229"/>
      <c r="X229" s="229" t="s">
        <v>262</v>
      </c>
      <c r="Y229" s="229" t="s">
        <v>131</v>
      </c>
      <c r="Z229" s="209"/>
      <c r="AA229" s="209"/>
      <c r="AB229" s="209"/>
      <c r="AC229" s="209"/>
      <c r="AD229" s="209"/>
      <c r="AE229" s="209"/>
      <c r="AF229" s="209"/>
      <c r="AG229" s="209" t="s">
        <v>263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ht="22.5" outlineLevel="1" x14ac:dyDescent="0.2">
      <c r="A230" s="250">
        <v>84</v>
      </c>
      <c r="B230" s="251" t="s">
        <v>367</v>
      </c>
      <c r="C230" s="263" t="s">
        <v>368</v>
      </c>
      <c r="D230" s="252" t="s">
        <v>206</v>
      </c>
      <c r="E230" s="253">
        <v>0.12648000000000001</v>
      </c>
      <c r="F230" s="254"/>
      <c r="G230" s="255">
        <f>ROUND(E230*F230,2)</f>
        <v>0</v>
      </c>
      <c r="H230" s="254"/>
      <c r="I230" s="255">
        <f>ROUND(E230*H230,2)</f>
        <v>0</v>
      </c>
      <c r="J230" s="254"/>
      <c r="K230" s="255">
        <f>ROUND(E230*J230,2)</f>
        <v>0</v>
      </c>
      <c r="L230" s="255">
        <v>21</v>
      </c>
      <c r="M230" s="255">
        <f>G230*(1+L230/100)</f>
        <v>0</v>
      </c>
      <c r="N230" s="253">
        <v>0</v>
      </c>
      <c r="O230" s="253">
        <f>ROUND(E230*N230,2)</f>
        <v>0</v>
      </c>
      <c r="P230" s="253">
        <v>0</v>
      </c>
      <c r="Q230" s="253">
        <f>ROUND(E230*P230,2)</f>
        <v>0</v>
      </c>
      <c r="R230" s="255"/>
      <c r="S230" s="255" t="s">
        <v>129</v>
      </c>
      <c r="T230" s="256" t="s">
        <v>129</v>
      </c>
      <c r="U230" s="229">
        <v>2.2549999999999999</v>
      </c>
      <c r="V230" s="229">
        <f>ROUND(E230*U230,2)</f>
        <v>0.28999999999999998</v>
      </c>
      <c r="W230" s="229"/>
      <c r="X230" s="229" t="s">
        <v>207</v>
      </c>
      <c r="Y230" s="229" t="s">
        <v>131</v>
      </c>
      <c r="Z230" s="209"/>
      <c r="AA230" s="209"/>
      <c r="AB230" s="209"/>
      <c r="AC230" s="209"/>
      <c r="AD230" s="209"/>
      <c r="AE230" s="209"/>
      <c r="AF230" s="209"/>
      <c r="AG230" s="209" t="s">
        <v>208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x14ac:dyDescent="0.2">
      <c r="A231" s="235" t="s">
        <v>124</v>
      </c>
      <c r="B231" s="236" t="s">
        <v>85</v>
      </c>
      <c r="C231" s="259" t="s">
        <v>86</v>
      </c>
      <c r="D231" s="237"/>
      <c r="E231" s="238"/>
      <c r="F231" s="239"/>
      <c r="G231" s="239">
        <f>SUMIF(AG232:AG248,"&lt;&gt;NOR",G232:G248)</f>
        <v>0</v>
      </c>
      <c r="H231" s="239"/>
      <c r="I231" s="239">
        <f>SUM(I232:I248)</f>
        <v>0</v>
      </c>
      <c r="J231" s="239"/>
      <c r="K231" s="239">
        <f>SUM(K232:K248)</f>
        <v>0</v>
      </c>
      <c r="L231" s="239"/>
      <c r="M231" s="239">
        <f>SUM(M232:M248)</f>
        <v>0</v>
      </c>
      <c r="N231" s="238"/>
      <c r="O231" s="238">
        <f>SUM(O232:O248)</f>
        <v>0.15</v>
      </c>
      <c r="P231" s="238"/>
      <c r="Q231" s="238">
        <f>SUM(Q232:Q248)</f>
        <v>0</v>
      </c>
      <c r="R231" s="239"/>
      <c r="S231" s="239"/>
      <c r="T231" s="240"/>
      <c r="U231" s="234"/>
      <c r="V231" s="234">
        <f>SUM(V232:V248)</f>
        <v>6.83</v>
      </c>
      <c r="W231" s="234"/>
      <c r="X231" s="234"/>
      <c r="Y231" s="234"/>
      <c r="AG231" t="s">
        <v>125</v>
      </c>
    </row>
    <row r="232" spans="1:60" outlineLevel="1" x14ac:dyDescent="0.2">
      <c r="A232" s="242">
        <v>85</v>
      </c>
      <c r="B232" s="243" t="s">
        <v>369</v>
      </c>
      <c r="C232" s="260" t="s">
        <v>370</v>
      </c>
      <c r="D232" s="244" t="s">
        <v>128</v>
      </c>
      <c r="E232" s="245">
        <v>6.4</v>
      </c>
      <c r="F232" s="246"/>
      <c r="G232" s="247">
        <f>ROUND(E232*F232,2)</f>
        <v>0</v>
      </c>
      <c r="H232" s="246"/>
      <c r="I232" s="247">
        <f>ROUND(E232*H232,2)</f>
        <v>0</v>
      </c>
      <c r="J232" s="246"/>
      <c r="K232" s="247">
        <f>ROUND(E232*J232,2)</f>
        <v>0</v>
      </c>
      <c r="L232" s="247">
        <v>21</v>
      </c>
      <c r="M232" s="247">
        <f>G232*(1+L232/100)</f>
        <v>0</v>
      </c>
      <c r="N232" s="245">
        <v>1.1E-4</v>
      </c>
      <c r="O232" s="245">
        <f>ROUND(E232*N232,2)</f>
        <v>0</v>
      </c>
      <c r="P232" s="245">
        <v>0</v>
      </c>
      <c r="Q232" s="245">
        <f>ROUND(E232*P232,2)</f>
        <v>0</v>
      </c>
      <c r="R232" s="247"/>
      <c r="S232" s="247" t="s">
        <v>129</v>
      </c>
      <c r="T232" s="248" t="s">
        <v>129</v>
      </c>
      <c r="U232" s="229">
        <v>0.05</v>
      </c>
      <c r="V232" s="229">
        <f>ROUND(E232*U232,2)</f>
        <v>0.32</v>
      </c>
      <c r="W232" s="229"/>
      <c r="X232" s="229" t="s">
        <v>130</v>
      </c>
      <c r="Y232" s="229" t="s">
        <v>131</v>
      </c>
      <c r="Z232" s="209"/>
      <c r="AA232" s="209"/>
      <c r="AB232" s="209"/>
      <c r="AC232" s="209"/>
      <c r="AD232" s="209"/>
      <c r="AE232" s="209"/>
      <c r="AF232" s="209"/>
      <c r="AG232" s="209" t="s">
        <v>132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2" x14ac:dyDescent="0.2">
      <c r="A233" s="226"/>
      <c r="B233" s="227"/>
      <c r="C233" s="261" t="s">
        <v>448</v>
      </c>
      <c r="D233" s="230"/>
      <c r="E233" s="231">
        <v>1.7</v>
      </c>
      <c r="F233" s="229"/>
      <c r="G233" s="229"/>
      <c r="H233" s="229"/>
      <c r="I233" s="229"/>
      <c r="J233" s="229"/>
      <c r="K233" s="229"/>
      <c r="L233" s="229"/>
      <c r="M233" s="229"/>
      <c r="N233" s="228"/>
      <c r="O233" s="228"/>
      <c r="P233" s="228"/>
      <c r="Q233" s="228"/>
      <c r="R233" s="229"/>
      <c r="S233" s="229"/>
      <c r="T233" s="229"/>
      <c r="U233" s="229"/>
      <c r="V233" s="229"/>
      <c r="W233" s="229"/>
      <c r="X233" s="229"/>
      <c r="Y233" s="229"/>
      <c r="Z233" s="209"/>
      <c r="AA233" s="209"/>
      <c r="AB233" s="209"/>
      <c r="AC233" s="209"/>
      <c r="AD233" s="209"/>
      <c r="AE233" s="209"/>
      <c r="AF233" s="209"/>
      <c r="AG233" s="209" t="s">
        <v>134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3" x14ac:dyDescent="0.2">
      <c r="A234" s="226"/>
      <c r="B234" s="227"/>
      <c r="C234" s="261" t="s">
        <v>449</v>
      </c>
      <c r="D234" s="230"/>
      <c r="E234" s="231">
        <v>1.5</v>
      </c>
      <c r="F234" s="229"/>
      <c r="G234" s="229"/>
      <c r="H234" s="229"/>
      <c r="I234" s="229"/>
      <c r="J234" s="229"/>
      <c r="K234" s="229"/>
      <c r="L234" s="229"/>
      <c r="M234" s="229"/>
      <c r="N234" s="228"/>
      <c r="O234" s="228"/>
      <c r="P234" s="228"/>
      <c r="Q234" s="228"/>
      <c r="R234" s="229"/>
      <c r="S234" s="229"/>
      <c r="T234" s="229"/>
      <c r="U234" s="229"/>
      <c r="V234" s="229"/>
      <c r="W234" s="229"/>
      <c r="X234" s="229"/>
      <c r="Y234" s="229"/>
      <c r="Z234" s="209"/>
      <c r="AA234" s="209"/>
      <c r="AB234" s="209"/>
      <c r="AC234" s="209"/>
      <c r="AD234" s="209"/>
      <c r="AE234" s="209"/>
      <c r="AF234" s="209"/>
      <c r="AG234" s="209" t="s">
        <v>134</v>
      </c>
      <c r="AH234" s="209">
        <v>0</v>
      </c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3" x14ac:dyDescent="0.2">
      <c r="A235" s="226"/>
      <c r="B235" s="227"/>
      <c r="C235" s="261" t="s">
        <v>450</v>
      </c>
      <c r="D235" s="230"/>
      <c r="E235" s="231">
        <v>1.7</v>
      </c>
      <c r="F235" s="229"/>
      <c r="G235" s="229"/>
      <c r="H235" s="229"/>
      <c r="I235" s="229"/>
      <c r="J235" s="229"/>
      <c r="K235" s="229"/>
      <c r="L235" s="229"/>
      <c r="M235" s="229"/>
      <c r="N235" s="228"/>
      <c r="O235" s="228"/>
      <c r="P235" s="228"/>
      <c r="Q235" s="228"/>
      <c r="R235" s="229"/>
      <c r="S235" s="229"/>
      <c r="T235" s="229"/>
      <c r="U235" s="229"/>
      <c r="V235" s="229"/>
      <c r="W235" s="229"/>
      <c r="X235" s="229"/>
      <c r="Y235" s="229"/>
      <c r="Z235" s="209"/>
      <c r="AA235" s="209"/>
      <c r="AB235" s="209"/>
      <c r="AC235" s="209"/>
      <c r="AD235" s="209"/>
      <c r="AE235" s="209"/>
      <c r="AF235" s="209"/>
      <c r="AG235" s="209" t="s">
        <v>134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3" x14ac:dyDescent="0.2">
      <c r="A236" s="226"/>
      <c r="B236" s="227"/>
      <c r="C236" s="261" t="s">
        <v>451</v>
      </c>
      <c r="D236" s="230"/>
      <c r="E236" s="231">
        <v>1.5</v>
      </c>
      <c r="F236" s="229"/>
      <c r="G236" s="229"/>
      <c r="H236" s="229"/>
      <c r="I236" s="229"/>
      <c r="J236" s="229"/>
      <c r="K236" s="229"/>
      <c r="L236" s="229"/>
      <c r="M236" s="229"/>
      <c r="N236" s="228"/>
      <c r="O236" s="228"/>
      <c r="P236" s="228"/>
      <c r="Q236" s="228"/>
      <c r="R236" s="229"/>
      <c r="S236" s="229"/>
      <c r="T236" s="229"/>
      <c r="U236" s="229"/>
      <c r="V236" s="229"/>
      <c r="W236" s="229"/>
      <c r="X236" s="229"/>
      <c r="Y236" s="229"/>
      <c r="Z236" s="209"/>
      <c r="AA236" s="209"/>
      <c r="AB236" s="209"/>
      <c r="AC236" s="209"/>
      <c r="AD236" s="209"/>
      <c r="AE236" s="209"/>
      <c r="AF236" s="209"/>
      <c r="AG236" s="209" t="s">
        <v>134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2.5" outlineLevel="1" x14ac:dyDescent="0.2">
      <c r="A237" s="242">
        <v>86</v>
      </c>
      <c r="B237" s="243" t="s">
        <v>371</v>
      </c>
      <c r="C237" s="260" t="s">
        <v>372</v>
      </c>
      <c r="D237" s="244" t="s">
        <v>128</v>
      </c>
      <c r="E237" s="245">
        <v>6.4</v>
      </c>
      <c r="F237" s="246"/>
      <c r="G237" s="247">
        <f>ROUND(E237*F237,2)</f>
        <v>0</v>
      </c>
      <c r="H237" s="246"/>
      <c r="I237" s="247">
        <f>ROUND(E237*H237,2)</f>
        <v>0</v>
      </c>
      <c r="J237" s="246"/>
      <c r="K237" s="247">
        <f>ROUND(E237*J237,2)</f>
        <v>0</v>
      </c>
      <c r="L237" s="247">
        <v>21</v>
      </c>
      <c r="M237" s="247">
        <f>G237*(1+L237/100)</f>
        <v>0</v>
      </c>
      <c r="N237" s="245">
        <v>5.0400000000000002E-3</v>
      </c>
      <c r="O237" s="245">
        <f>ROUND(E237*N237,2)</f>
        <v>0.03</v>
      </c>
      <c r="P237" s="245">
        <v>0</v>
      </c>
      <c r="Q237" s="245">
        <f>ROUND(E237*P237,2)</f>
        <v>0</v>
      </c>
      <c r="R237" s="247"/>
      <c r="S237" s="247" t="s">
        <v>129</v>
      </c>
      <c r="T237" s="248" t="s">
        <v>129</v>
      </c>
      <c r="U237" s="229">
        <v>0.97799999999999998</v>
      </c>
      <c r="V237" s="229">
        <f>ROUND(E237*U237,2)</f>
        <v>6.26</v>
      </c>
      <c r="W237" s="229"/>
      <c r="X237" s="229" t="s">
        <v>130</v>
      </c>
      <c r="Y237" s="229" t="s">
        <v>131</v>
      </c>
      <c r="Z237" s="209"/>
      <c r="AA237" s="209"/>
      <c r="AB237" s="209"/>
      <c r="AC237" s="209"/>
      <c r="AD237" s="209"/>
      <c r="AE237" s="209"/>
      <c r="AF237" s="209"/>
      <c r="AG237" s="209" t="s">
        <v>132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2" x14ac:dyDescent="0.2">
      <c r="A238" s="226"/>
      <c r="B238" s="227"/>
      <c r="C238" s="261" t="s">
        <v>448</v>
      </c>
      <c r="D238" s="230"/>
      <c r="E238" s="231">
        <v>1.7</v>
      </c>
      <c r="F238" s="229"/>
      <c r="G238" s="229"/>
      <c r="H238" s="229"/>
      <c r="I238" s="229"/>
      <c r="J238" s="229"/>
      <c r="K238" s="229"/>
      <c r="L238" s="229"/>
      <c r="M238" s="229"/>
      <c r="N238" s="228"/>
      <c r="O238" s="228"/>
      <c r="P238" s="228"/>
      <c r="Q238" s="228"/>
      <c r="R238" s="229"/>
      <c r="S238" s="229"/>
      <c r="T238" s="229"/>
      <c r="U238" s="229"/>
      <c r="V238" s="229"/>
      <c r="W238" s="229"/>
      <c r="X238" s="229"/>
      <c r="Y238" s="229"/>
      <c r="Z238" s="209"/>
      <c r="AA238" s="209"/>
      <c r="AB238" s="209"/>
      <c r="AC238" s="209"/>
      <c r="AD238" s="209"/>
      <c r="AE238" s="209"/>
      <c r="AF238" s="209"/>
      <c r="AG238" s="209" t="s">
        <v>134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3" x14ac:dyDescent="0.2">
      <c r="A239" s="226"/>
      <c r="B239" s="227"/>
      <c r="C239" s="261" t="s">
        <v>449</v>
      </c>
      <c r="D239" s="230"/>
      <c r="E239" s="231">
        <v>1.5</v>
      </c>
      <c r="F239" s="229"/>
      <c r="G239" s="229"/>
      <c r="H239" s="229"/>
      <c r="I239" s="229"/>
      <c r="J239" s="229"/>
      <c r="K239" s="229"/>
      <c r="L239" s="229"/>
      <c r="M239" s="229"/>
      <c r="N239" s="228"/>
      <c r="O239" s="228"/>
      <c r="P239" s="228"/>
      <c r="Q239" s="228"/>
      <c r="R239" s="229"/>
      <c r="S239" s="229"/>
      <c r="T239" s="229"/>
      <c r="U239" s="229"/>
      <c r="V239" s="229"/>
      <c r="W239" s="229"/>
      <c r="X239" s="229"/>
      <c r="Y239" s="229"/>
      <c r="Z239" s="209"/>
      <c r="AA239" s="209"/>
      <c r="AB239" s="209"/>
      <c r="AC239" s="209"/>
      <c r="AD239" s="209"/>
      <c r="AE239" s="209"/>
      <c r="AF239" s="209"/>
      <c r="AG239" s="209" t="s">
        <v>134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3" x14ac:dyDescent="0.2">
      <c r="A240" s="226"/>
      <c r="B240" s="227"/>
      <c r="C240" s="261" t="s">
        <v>450</v>
      </c>
      <c r="D240" s="230"/>
      <c r="E240" s="231">
        <v>1.7</v>
      </c>
      <c r="F240" s="229"/>
      <c r="G240" s="229"/>
      <c r="H240" s="229"/>
      <c r="I240" s="229"/>
      <c r="J240" s="229"/>
      <c r="K240" s="229"/>
      <c r="L240" s="229"/>
      <c r="M240" s="229"/>
      <c r="N240" s="228"/>
      <c r="O240" s="228"/>
      <c r="P240" s="228"/>
      <c r="Q240" s="228"/>
      <c r="R240" s="229"/>
      <c r="S240" s="229"/>
      <c r="T240" s="229"/>
      <c r="U240" s="229"/>
      <c r="V240" s="229"/>
      <c r="W240" s="229"/>
      <c r="X240" s="229"/>
      <c r="Y240" s="229"/>
      <c r="Z240" s="209"/>
      <c r="AA240" s="209"/>
      <c r="AB240" s="209"/>
      <c r="AC240" s="209"/>
      <c r="AD240" s="209"/>
      <c r="AE240" s="209"/>
      <c r="AF240" s="209"/>
      <c r="AG240" s="209" t="s">
        <v>134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3" x14ac:dyDescent="0.2">
      <c r="A241" s="226"/>
      <c r="B241" s="227"/>
      <c r="C241" s="261" t="s">
        <v>451</v>
      </c>
      <c r="D241" s="230"/>
      <c r="E241" s="231">
        <v>1.5</v>
      </c>
      <c r="F241" s="229"/>
      <c r="G241" s="229"/>
      <c r="H241" s="229"/>
      <c r="I241" s="229"/>
      <c r="J241" s="229"/>
      <c r="K241" s="229"/>
      <c r="L241" s="229"/>
      <c r="M241" s="229"/>
      <c r="N241" s="228"/>
      <c r="O241" s="228"/>
      <c r="P241" s="228"/>
      <c r="Q241" s="228"/>
      <c r="R241" s="229"/>
      <c r="S241" s="229"/>
      <c r="T241" s="229"/>
      <c r="U241" s="229"/>
      <c r="V241" s="229"/>
      <c r="W241" s="229"/>
      <c r="X241" s="229"/>
      <c r="Y241" s="229"/>
      <c r="Z241" s="209"/>
      <c r="AA241" s="209"/>
      <c r="AB241" s="209"/>
      <c r="AC241" s="209"/>
      <c r="AD241" s="209"/>
      <c r="AE241" s="209"/>
      <c r="AF241" s="209"/>
      <c r="AG241" s="209" t="s">
        <v>134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">
      <c r="A242" s="242">
        <v>87</v>
      </c>
      <c r="B242" s="243" t="s">
        <v>373</v>
      </c>
      <c r="C242" s="260" t="s">
        <v>374</v>
      </c>
      <c r="D242" s="244" t="s">
        <v>128</v>
      </c>
      <c r="E242" s="245">
        <v>6.4</v>
      </c>
      <c r="F242" s="246"/>
      <c r="G242" s="247">
        <f>ROUND(E242*F242,2)</f>
        <v>0</v>
      </c>
      <c r="H242" s="246"/>
      <c r="I242" s="247">
        <f>ROUND(E242*H242,2)</f>
        <v>0</v>
      </c>
      <c r="J242" s="246"/>
      <c r="K242" s="247">
        <f>ROUND(E242*J242,2)</f>
        <v>0</v>
      </c>
      <c r="L242" s="247">
        <v>21</v>
      </c>
      <c r="M242" s="247">
        <f>G242*(1+L242/100)</f>
        <v>0</v>
      </c>
      <c r="N242" s="245">
        <v>1.9199999999999998E-2</v>
      </c>
      <c r="O242" s="245">
        <f>ROUND(E242*N242,2)</f>
        <v>0.12</v>
      </c>
      <c r="P242" s="245">
        <v>0</v>
      </c>
      <c r="Q242" s="245">
        <f>ROUND(E242*P242,2)</f>
        <v>0</v>
      </c>
      <c r="R242" s="247" t="s">
        <v>261</v>
      </c>
      <c r="S242" s="247" t="s">
        <v>375</v>
      </c>
      <c r="T242" s="248" t="s">
        <v>188</v>
      </c>
      <c r="U242" s="229">
        <v>0</v>
      </c>
      <c r="V242" s="229">
        <f>ROUND(E242*U242,2)</f>
        <v>0</v>
      </c>
      <c r="W242" s="229"/>
      <c r="X242" s="229" t="s">
        <v>262</v>
      </c>
      <c r="Y242" s="229" t="s">
        <v>131</v>
      </c>
      <c r="Z242" s="209"/>
      <c r="AA242" s="209"/>
      <c r="AB242" s="209"/>
      <c r="AC242" s="209"/>
      <c r="AD242" s="209"/>
      <c r="AE242" s="209"/>
      <c r="AF242" s="209"/>
      <c r="AG242" s="209" t="s">
        <v>263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2" x14ac:dyDescent="0.2">
      <c r="A243" s="226"/>
      <c r="B243" s="227"/>
      <c r="C243" s="261" t="s">
        <v>469</v>
      </c>
      <c r="D243" s="230"/>
      <c r="E243" s="231">
        <v>1.68</v>
      </c>
      <c r="F243" s="229"/>
      <c r="G243" s="229"/>
      <c r="H243" s="229"/>
      <c r="I243" s="229"/>
      <c r="J243" s="229"/>
      <c r="K243" s="229"/>
      <c r="L243" s="229"/>
      <c r="M243" s="229"/>
      <c r="N243" s="228"/>
      <c r="O243" s="228"/>
      <c r="P243" s="228"/>
      <c r="Q243" s="228"/>
      <c r="R243" s="229"/>
      <c r="S243" s="229"/>
      <c r="T243" s="229"/>
      <c r="U243" s="229"/>
      <c r="V243" s="229"/>
      <c r="W243" s="229"/>
      <c r="X243" s="229"/>
      <c r="Y243" s="229"/>
      <c r="Z243" s="209"/>
      <c r="AA243" s="209"/>
      <c r="AB243" s="209"/>
      <c r="AC243" s="209"/>
      <c r="AD243" s="209"/>
      <c r="AE243" s="209"/>
      <c r="AF243" s="209"/>
      <c r="AG243" s="209" t="s">
        <v>134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3" x14ac:dyDescent="0.2">
      <c r="A244" s="226"/>
      <c r="B244" s="227"/>
      <c r="C244" s="261" t="s">
        <v>470</v>
      </c>
      <c r="D244" s="230"/>
      <c r="E244" s="231">
        <v>1.575</v>
      </c>
      <c r="F244" s="229"/>
      <c r="G244" s="229"/>
      <c r="H244" s="229"/>
      <c r="I244" s="229"/>
      <c r="J244" s="229"/>
      <c r="K244" s="229"/>
      <c r="L244" s="229"/>
      <c r="M244" s="229"/>
      <c r="N244" s="228"/>
      <c r="O244" s="228"/>
      <c r="P244" s="228"/>
      <c r="Q244" s="228"/>
      <c r="R244" s="229"/>
      <c r="S244" s="229"/>
      <c r="T244" s="229"/>
      <c r="U244" s="229"/>
      <c r="V244" s="229"/>
      <c r="W244" s="229"/>
      <c r="X244" s="229"/>
      <c r="Y244" s="229"/>
      <c r="Z244" s="209"/>
      <c r="AA244" s="209"/>
      <c r="AB244" s="209"/>
      <c r="AC244" s="209"/>
      <c r="AD244" s="209"/>
      <c r="AE244" s="209"/>
      <c r="AF244" s="209"/>
      <c r="AG244" s="209" t="s">
        <v>134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3" x14ac:dyDescent="0.2">
      <c r="A245" s="226"/>
      <c r="B245" s="227"/>
      <c r="C245" s="261" t="s">
        <v>471</v>
      </c>
      <c r="D245" s="230"/>
      <c r="E245" s="231">
        <v>1.68</v>
      </c>
      <c r="F245" s="229"/>
      <c r="G245" s="229"/>
      <c r="H245" s="229"/>
      <c r="I245" s="229"/>
      <c r="J245" s="229"/>
      <c r="K245" s="229"/>
      <c r="L245" s="229"/>
      <c r="M245" s="229"/>
      <c r="N245" s="228"/>
      <c r="O245" s="228"/>
      <c r="P245" s="228"/>
      <c r="Q245" s="228"/>
      <c r="R245" s="229"/>
      <c r="S245" s="229"/>
      <c r="T245" s="229"/>
      <c r="U245" s="229"/>
      <c r="V245" s="229"/>
      <c r="W245" s="229"/>
      <c r="X245" s="229"/>
      <c r="Y245" s="229"/>
      <c r="Z245" s="209"/>
      <c r="AA245" s="209"/>
      <c r="AB245" s="209"/>
      <c r="AC245" s="209"/>
      <c r="AD245" s="209"/>
      <c r="AE245" s="209"/>
      <c r="AF245" s="209"/>
      <c r="AG245" s="209" t="s">
        <v>134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3" x14ac:dyDescent="0.2">
      <c r="A246" s="226"/>
      <c r="B246" s="227"/>
      <c r="C246" s="261" t="s">
        <v>472</v>
      </c>
      <c r="D246" s="230"/>
      <c r="E246" s="231">
        <v>1.575</v>
      </c>
      <c r="F246" s="229"/>
      <c r="G246" s="229"/>
      <c r="H246" s="229"/>
      <c r="I246" s="229"/>
      <c r="J246" s="229"/>
      <c r="K246" s="229"/>
      <c r="L246" s="229"/>
      <c r="M246" s="229"/>
      <c r="N246" s="228"/>
      <c r="O246" s="228"/>
      <c r="P246" s="228"/>
      <c r="Q246" s="228"/>
      <c r="R246" s="229"/>
      <c r="S246" s="229"/>
      <c r="T246" s="229"/>
      <c r="U246" s="229"/>
      <c r="V246" s="229"/>
      <c r="W246" s="229"/>
      <c r="X246" s="229"/>
      <c r="Y246" s="229"/>
      <c r="Z246" s="209"/>
      <c r="AA246" s="209"/>
      <c r="AB246" s="209"/>
      <c r="AC246" s="209"/>
      <c r="AD246" s="209"/>
      <c r="AE246" s="209"/>
      <c r="AF246" s="209"/>
      <c r="AG246" s="209" t="s">
        <v>134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3" x14ac:dyDescent="0.2">
      <c r="A247" s="226"/>
      <c r="B247" s="227"/>
      <c r="C247" s="261" t="s">
        <v>380</v>
      </c>
      <c r="D247" s="230"/>
      <c r="E247" s="231">
        <v>-0.11</v>
      </c>
      <c r="F247" s="229"/>
      <c r="G247" s="229"/>
      <c r="H247" s="229"/>
      <c r="I247" s="229"/>
      <c r="J247" s="229"/>
      <c r="K247" s="229"/>
      <c r="L247" s="229"/>
      <c r="M247" s="229"/>
      <c r="N247" s="228"/>
      <c r="O247" s="228"/>
      <c r="P247" s="228"/>
      <c r="Q247" s="228"/>
      <c r="R247" s="229"/>
      <c r="S247" s="229"/>
      <c r="T247" s="229"/>
      <c r="U247" s="229"/>
      <c r="V247" s="229"/>
      <c r="W247" s="229"/>
      <c r="X247" s="229"/>
      <c r="Y247" s="229"/>
      <c r="Z247" s="209"/>
      <c r="AA247" s="209"/>
      <c r="AB247" s="209"/>
      <c r="AC247" s="209"/>
      <c r="AD247" s="209"/>
      <c r="AE247" s="209"/>
      <c r="AF247" s="209"/>
      <c r="AG247" s="209" t="s">
        <v>134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ht="22.5" outlineLevel="1" x14ac:dyDescent="0.2">
      <c r="A248" s="250">
        <v>88</v>
      </c>
      <c r="B248" s="251" t="s">
        <v>381</v>
      </c>
      <c r="C248" s="263" t="s">
        <v>382</v>
      </c>
      <c r="D248" s="252" t="s">
        <v>206</v>
      </c>
      <c r="E248" s="253">
        <v>0.15584000000000001</v>
      </c>
      <c r="F248" s="254"/>
      <c r="G248" s="255">
        <f>ROUND(E248*F248,2)</f>
        <v>0</v>
      </c>
      <c r="H248" s="254"/>
      <c r="I248" s="255">
        <f>ROUND(E248*H248,2)</f>
        <v>0</v>
      </c>
      <c r="J248" s="254"/>
      <c r="K248" s="255">
        <f>ROUND(E248*J248,2)</f>
        <v>0</v>
      </c>
      <c r="L248" s="255">
        <v>21</v>
      </c>
      <c r="M248" s="255">
        <f>G248*(1+L248/100)</f>
        <v>0</v>
      </c>
      <c r="N248" s="253">
        <v>0</v>
      </c>
      <c r="O248" s="253">
        <f>ROUND(E248*N248,2)</f>
        <v>0</v>
      </c>
      <c r="P248" s="253">
        <v>0</v>
      </c>
      <c r="Q248" s="253">
        <f>ROUND(E248*P248,2)</f>
        <v>0</v>
      </c>
      <c r="R248" s="255"/>
      <c r="S248" s="255" t="s">
        <v>129</v>
      </c>
      <c r="T248" s="256" t="s">
        <v>129</v>
      </c>
      <c r="U248" s="229">
        <v>1.5980000000000001</v>
      </c>
      <c r="V248" s="229">
        <f>ROUND(E248*U248,2)</f>
        <v>0.25</v>
      </c>
      <c r="W248" s="229"/>
      <c r="X248" s="229" t="s">
        <v>207</v>
      </c>
      <c r="Y248" s="229" t="s">
        <v>131</v>
      </c>
      <c r="Z248" s="209"/>
      <c r="AA248" s="209"/>
      <c r="AB248" s="209"/>
      <c r="AC248" s="209"/>
      <c r="AD248" s="209"/>
      <c r="AE248" s="209"/>
      <c r="AF248" s="209"/>
      <c r="AG248" s="209" t="s">
        <v>208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x14ac:dyDescent="0.2">
      <c r="A249" s="235" t="s">
        <v>124</v>
      </c>
      <c r="B249" s="236" t="s">
        <v>87</v>
      </c>
      <c r="C249" s="259" t="s">
        <v>88</v>
      </c>
      <c r="D249" s="237"/>
      <c r="E249" s="238"/>
      <c r="F249" s="239"/>
      <c r="G249" s="239">
        <f>SUMIF(AG250:AG271,"&lt;&gt;NOR",G250:G271)</f>
        <v>0</v>
      </c>
      <c r="H249" s="239"/>
      <c r="I249" s="239">
        <f>SUM(I250:I271)</f>
        <v>0</v>
      </c>
      <c r="J249" s="239"/>
      <c r="K249" s="239">
        <f>SUM(K250:K271)</f>
        <v>0</v>
      </c>
      <c r="L249" s="239"/>
      <c r="M249" s="239">
        <f>SUM(M250:M271)</f>
        <v>0</v>
      </c>
      <c r="N249" s="238"/>
      <c r="O249" s="238">
        <f>SUM(O250:O271)</f>
        <v>0.67</v>
      </c>
      <c r="P249" s="238"/>
      <c r="Q249" s="238">
        <f>SUM(Q250:Q271)</f>
        <v>0</v>
      </c>
      <c r="R249" s="239"/>
      <c r="S249" s="239"/>
      <c r="T249" s="240"/>
      <c r="U249" s="234"/>
      <c r="V249" s="234">
        <f>SUM(V250:V271)</f>
        <v>38.97</v>
      </c>
      <c r="W249" s="234"/>
      <c r="X249" s="234"/>
      <c r="Y249" s="234"/>
      <c r="AG249" t="s">
        <v>125</v>
      </c>
    </row>
    <row r="250" spans="1:60" outlineLevel="1" x14ac:dyDescent="0.2">
      <c r="A250" s="242">
        <v>89</v>
      </c>
      <c r="B250" s="243" t="s">
        <v>383</v>
      </c>
      <c r="C250" s="260" t="s">
        <v>384</v>
      </c>
      <c r="D250" s="244" t="s">
        <v>128</v>
      </c>
      <c r="E250" s="245">
        <v>34.332999999999998</v>
      </c>
      <c r="F250" s="246"/>
      <c r="G250" s="247">
        <f>ROUND(E250*F250,2)</f>
        <v>0</v>
      </c>
      <c r="H250" s="246"/>
      <c r="I250" s="247">
        <f>ROUND(E250*H250,2)</f>
        <v>0</v>
      </c>
      <c r="J250" s="246"/>
      <c r="K250" s="247">
        <f>ROUND(E250*J250,2)</f>
        <v>0</v>
      </c>
      <c r="L250" s="247">
        <v>21</v>
      </c>
      <c r="M250" s="247">
        <f>G250*(1+L250/100)</f>
        <v>0</v>
      </c>
      <c r="N250" s="245">
        <v>4.96E-3</v>
      </c>
      <c r="O250" s="245">
        <f>ROUND(E250*N250,2)</f>
        <v>0.17</v>
      </c>
      <c r="P250" s="245">
        <v>0</v>
      </c>
      <c r="Q250" s="245">
        <f>ROUND(E250*P250,2)</f>
        <v>0</v>
      </c>
      <c r="R250" s="247"/>
      <c r="S250" s="247" t="s">
        <v>129</v>
      </c>
      <c r="T250" s="248" t="s">
        <v>129</v>
      </c>
      <c r="U250" s="229">
        <v>1.1040000000000001</v>
      </c>
      <c r="V250" s="229">
        <f>ROUND(E250*U250,2)</f>
        <v>37.9</v>
      </c>
      <c r="W250" s="229"/>
      <c r="X250" s="229" t="s">
        <v>130</v>
      </c>
      <c r="Y250" s="229" t="s">
        <v>131</v>
      </c>
      <c r="Z250" s="209"/>
      <c r="AA250" s="209"/>
      <c r="AB250" s="209"/>
      <c r="AC250" s="209"/>
      <c r="AD250" s="209"/>
      <c r="AE250" s="209"/>
      <c r="AF250" s="209"/>
      <c r="AG250" s="209" t="s">
        <v>132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2" x14ac:dyDescent="0.2">
      <c r="A251" s="226"/>
      <c r="B251" s="227"/>
      <c r="C251" s="261" t="s">
        <v>452</v>
      </c>
      <c r="D251" s="230"/>
      <c r="E251" s="231"/>
      <c r="F251" s="229"/>
      <c r="G251" s="229"/>
      <c r="H251" s="229"/>
      <c r="I251" s="229"/>
      <c r="J251" s="229"/>
      <c r="K251" s="229"/>
      <c r="L251" s="229"/>
      <c r="M251" s="229"/>
      <c r="N251" s="228"/>
      <c r="O251" s="228"/>
      <c r="P251" s="228"/>
      <c r="Q251" s="228"/>
      <c r="R251" s="229"/>
      <c r="S251" s="229"/>
      <c r="T251" s="229"/>
      <c r="U251" s="229"/>
      <c r="V251" s="229"/>
      <c r="W251" s="229"/>
      <c r="X251" s="229"/>
      <c r="Y251" s="229"/>
      <c r="Z251" s="209"/>
      <c r="AA251" s="209"/>
      <c r="AB251" s="209"/>
      <c r="AC251" s="209"/>
      <c r="AD251" s="209"/>
      <c r="AE251" s="209"/>
      <c r="AF251" s="209"/>
      <c r="AG251" s="209" t="s">
        <v>134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">
      <c r="A252" s="226"/>
      <c r="B252" s="227"/>
      <c r="C252" s="261" t="s">
        <v>473</v>
      </c>
      <c r="D252" s="230"/>
      <c r="E252" s="231">
        <v>10.56</v>
      </c>
      <c r="F252" s="229"/>
      <c r="G252" s="229"/>
      <c r="H252" s="229"/>
      <c r="I252" s="229"/>
      <c r="J252" s="229"/>
      <c r="K252" s="229"/>
      <c r="L252" s="229"/>
      <c r="M252" s="229"/>
      <c r="N252" s="228"/>
      <c r="O252" s="228"/>
      <c r="P252" s="228"/>
      <c r="Q252" s="228"/>
      <c r="R252" s="229"/>
      <c r="S252" s="229"/>
      <c r="T252" s="229"/>
      <c r="U252" s="229"/>
      <c r="V252" s="229"/>
      <c r="W252" s="229"/>
      <c r="X252" s="229"/>
      <c r="Y252" s="229"/>
      <c r="Z252" s="209"/>
      <c r="AA252" s="209"/>
      <c r="AB252" s="209"/>
      <c r="AC252" s="209"/>
      <c r="AD252" s="209"/>
      <c r="AE252" s="209"/>
      <c r="AF252" s="209"/>
      <c r="AG252" s="209" t="s">
        <v>134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">
      <c r="A253" s="226"/>
      <c r="B253" s="227"/>
      <c r="C253" s="261" t="s">
        <v>386</v>
      </c>
      <c r="D253" s="230"/>
      <c r="E253" s="231">
        <v>-2.4</v>
      </c>
      <c r="F253" s="229"/>
      <c r="G253" s="229"/>
      <c r="H253" s="229"/>
      <c r="I253" s="229"/>
      <c r="J253" s="229"/>
      <c r="K253" s="229"/>
      <c r="L253" s="229"/>
      <c r="M253" s="229"/>
      <c r="N253" s="228"/>
      <c r="O253" s="228"/>
      <c r="P253" s="228"/>
      <c r="Q253" s="228"/>
      <c r="R253" s="229"/>
      <c r="S253" s="229"/>
      <c r="T253" s="229"/>
      <c r="U253" s="229"/>
      <c r="V253" s="229"/>
      <c r="W253" s="229"/>
      <c r="X253" s="229"/>
      <c r="Y253" s="229"/>
      <c r="Z253" s="209"/>
      <c r="AA253" s="209"/>
      <c r="AB253" s="209"/>
      <c r="AC253" s="209"/>
      <c r="AD253" s="209"/>
      <c r="AE253" s="209"/>
      <c r="AF253" s="209"/>
      <c r="AG253" s="209" t="s">
        <v>134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">
      <c r="A254" s="226"/>
      <c r="B254" s="227"/>
      <c r="C254" s="261" t="s">
        <v>454</v>
      </c>
      <c r="D254" s="230"/>
      <c r="E254" s="231"/>
      <c r="F254" s="229"/>
      <c r="G254" s="229"/>
      <c r="H254" s="229"/>
      <c r="I254" s="229"/>
      <c r="J254" s="229"/>
      <c r="K254" s="229"/>
      <c r="L254" s="229"/>
      <c r="M254" s="229"/>
      <c r="N254" s="228"/>
      <c r="O254" s="228"/>
      <c r="P254" s="228"/>
      <c r="Q254" s="228"/>
      <c r="R254" s="229"/>
      <c r="S254" s="229"/>
      <c r="T254" s="229"/>
      <c r="U254" s="229"/>
      <c r="V254" s="229"/>
      <c r="W254" s="229"/>
      <c r="X254" s="229"/>
      <c r="Y254" s="229"/>
      <c r="Z254" s="209"/>
      <c r="AA254" s="209"/>
      <c r="AB254" s="209"/>
      <c r="AC254" s="209"/>
      <c r="AD254" s="209"/>
      <c r="AE254" s="209"/>
      <c r="AF254" s="209"/>
      <c r="AG254" s="209" t="s">
        <v>134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">
      <c r="A255" s="226"/>
      <c r="B255" s="227"/>
      <c r="C255" s="261" t="s">
        <v>474</v>
      </c>
      <c r="D255" s="230"/>
      <c r="E255" s="231">
        <v>10.039999999999999</v>
      </c>
      <c r="F255" s="229"/>
      <c r="G255" s="229"/>
      <c r="H255" s="229"/>
      <c r="I255" s="229"/>
      <c r="J255" s="229"/>
      <c r="K255" s="229"/>
      <c r="L255" s="229"/>
      <c r="M255" s="229"/>
      <c r="N255" s="228"/>
      <c r="O255" s="228"/>
      <c r="P255" s="228"/>
      <c r="Q255" s="228"/>
      <c r="R255" s="229"/>
      <c r="S255" s="229"/>
      <c r="T255" s="229"/>
      <c r="U255" s="229"/>
      <c r="V255" s="229"/>
      <c r="W255" s="229"/>
      <c r="X255" s="229"/>
      <c r="Y255" s="229"/>
      <c r="Z255" s="209"/>
      <c r="AA255" s="209"/>
      <c r="AB255" s="209"/>
      <c r="AC255" s="209"/>
      <c r="AD255" s="209"/>
      <c r="AE255" s="209"/>
      <c r="AF255" s="209"/>
      <c r="AG255" s="209" t="s">
        <v>134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3" x14ac:dyDescent="0.2">
      <c r="A256" s="226"/>
      <c r="B256" s="227"/>
      <c r="C256" s="261" t="s">
        <v>475</v>
      </c>
      <c r="D256" s="230"/>
      <c r="E256" s="231">
        <v>-1.2</v>
      </c>
      <c r="F256" s="229"/>
      <c r="G256" s="229"/>
      <c r="H256" s="229"/>
      <c r="I256" s="229"/>
      <c r="J256" s="229"/>
      <c r="K256" s="229"/>
      <c r="L256" s="229"/>
      <c r="M256" s="229"/>
      <c r="N256" s="228"/>
      <c r="O256" s="228"/>
      <c r="P256" s="228"/>
      <c r="Q256" s="228"/>
      <c r="R256" s="229"/>
      <c r="S256" s="229"/>
      <c r="T256" s="229"/>
      <c r="U256" s="229"/>
      <c r="V256" s="229"/>
      <c r="W256" s="229"/>
      <c r="X256" s="229"/>
      <c r="Y256" s="229"/>
      <c r="Z256" s="209"/>
      <c r="AA256" s="209"/>
      <c r="AB256" s="209"/>
      <c r="AC256" s="209"/>
      <c r="AD256" s="209"/>
      <c r="AE256" s="209"/>
      <c r="AF256" s="209"/>
      <c r="AG256" s="209" t="s">
        <v>134</v>
      </c>
      <c r="AH256" s="209">
        <v>0</v>
      </c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3" x14ac:dyDescent="0.2">
      <c r="A257" s="226"/>
      <c r="B257" s="227"/>
      <c r="C257" s="261" t="s">
        <v>456</v>
      </c>
      <c r="D257" s="230"/>
      <c r="E257" s="231"/>
      <c r="F257" s="229"/>
      <c r="G257" s="229"/>
      <c r="H257" s="229"/>
      <c r="I257" s="229"/>
      <c r="J257" s="229"/>
      <c r="K257" s="229"/>
      <c r="L257" s="229"/>
      <c r="M257" s="229"/>
      <c r="N257" s="228"/>
      <c r="O257" s="228"/>
      <c r="P257" s="228"/>
      <c r="Q257" s="228"/>
      <c r="R257" s="229"/>
      <c r="S257" s="229"/>
      <c r="T257" s="229"/>
      <c r="U257" s="229"/>
      <c r="V257" s="229"/>
      <c r="W257" s="229"/>
      <c r="X257" s="229"/>
      <c r="Y257" s="229"/>
      <c r="Z257" s="209"/>
      <c r="AA257" s="209"/>
      <c r="AB257" s="209"/>
      <c r="AC257" s="209"/>
      <c r="AD257" s="209"/>
      <c r="AE257" s="209"/>
      <c r="AF257" s="209"/>
      <c r="AG257" s="209" t="s">
        <v>134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3" x14ac:dyDescent="0.2">
      <c r="A258" s="226"/>
      <c r="B258" s="227"/>
      <c r="C258" s="261" t="s">
        <v>473</v>
      </c>
      <c r="D258" s="230"/>
      <c r="E258" s="231">
        <v>10.56</v>
      </c>
      <c r="F258" s="229"/>
      <c r="G258" s="229"/>
      <c r="H258" s="229"/>
      <c r="I258" s="229"/>
      <c r="J258" s="229"/>
      <c r="K258" s="229"/>
      <c r="L258" s="229"/>
      <c r="M258" s="229"/>
      <c r="N258" s="228"/>
      <c r="O258" s="228"/>
      <c r="P258" s="228"/>
      <c r="Q258" s="228"/>
      <c r="R258" s="229"/>
      <c r="S258" s="229"/>
      <c r="T258" s="229"/>
      <c r="U258" s="229"/>
      <c r="V258" s="229"/>
      <c r="W258" s="229"/>
      <c r="X258" s="229"/>
      <c r="Y258" s="229"/>
      <c r="Z258" s="209"/>
      <c r="AA258" s="209"/>
      <c r="AB258" s="209"/>
      <c r="AC258" s="209"/>
      <c r="AD258" s="209"/>
      <c r="AE258" s="209"/>
      <c r="AF258" s="209"/>
      <c r="AG258" s="209" t="s">
        <v>134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3" x14ac:dyDescent="0.2">
      <c r="A259" s="226"/>
      <c r="B259" s="227"/>
      <c r="C259" s="261" t="s">
        <v>386</v>
      </c>
      <c r="D259" s="230"/>
      <c r="E259" s="231">
        <v>-2.4</v>
      </c>
      <c r="F259" s="229"/>
      <c r="G259" s="229"/>
      <c r="H259" s="229"/>
      <c r="I259" s="229"/>
      <c r="J259" s="229"/>
      <c r="K259" s="229"/>
      <c r="L259" s="229"/>
      <c r="M259" s="229"/>
      <c r="N259" s="228"/>
      <c r="O259" s="228"/>
      <c r="P259" s="228"/>
      <c r="Q259" s="228"/>
      <c r="R259" s="229"/>
      <c r="S259" s="229"/>
      <c r="T259" s="229"/>
      <c r="U259" s="229"/>
      <c r="V259" s="229"/>
      <c r="W259" s="229"/>
      <c r="X259" s="229"/>
      <c r="Y259" s="229"/>
      <c r="Z259" s="209"/>
      <c r="AA259" s="209"/>
      <c r="AB259" s="209"/>
      <c r="AC259" s="209"/>
      <c r="AD259" s="209"/>
      <c r="AE259" s="209"/>
      <c r="AF259" s="209"/>
      <c r="AG259" s="209" t="s">
        <v>134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">
      <c r="A260" s="226"/>
      <c r="B260" s="227"/>
      <c r="C260" s="261" t="s">
        <v>457</v>
      </c>
      <c r="D260" s="230"/>
      <c r="E260" s="231"/>
      <c r="F260" s="229"/>
      <c r="G260" s="229"/>
      <c r="H260" s="229"/>
      <c r="I260" s="229"/>
      <c r="J260" s="229"/>
      <c r="K260" s="229"/>
      <c r="L260" s="229"/>
      <c r="M260" s="229"/>
      <c r="N260" s="228"/>
      <c r="O260" s="228"/>
      <c r="P260" s="228"/>
      <c r="Q260" s="228"/>
      <c r="R260" s="229"/>
      <c r="S260" s="229"/>
      <c r="T260" s="229"/>
      <c r="U260" s="229"/>
      <c r="V260" s="229"/>
      <c r="W260" s="229"/>
      <c r="X260" s="229"/>
      <c r="Y260" s="229"/>
      <c r="Z260" s="209"/>
      <c r="AA260" s="209"/>
      <c r="AB260" s="209"/>
      <c r="AC260" s="209"/>
      <c r="AD260" s="209"/>
      <c r="AE260" s="209"/>
      <c r="AF260" s="209"/>
      <c r="AG260" s="209" t="s">
        <v>134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3" x14ac:dyDescent="0.2">
      <c r="A261" s="226"/>
      <c r="B261" s="227"/>
      <c r="C261" s="261" t="s">
        <v>474</v>
      </c>
      <c r="D261" s="230"/>
      <c r="E261" s="231">
        <v>10.039999999999999</v>
      </c>
      <c r="F261" s="229"/>
      <c r="G261" s="229"/>
      <c r="H261" s="229"/>
      <c r="I261" s="229"/>
      <c r="J261" s="229"/>
      <c r="K261" s="229"/>
      <c r="L261" s="229"/>
      <c r="M261" s="229"/>
      <c r="N261" s="228"/>
      <c r="O261" s="228"/>
      <c r="P261" s="228"/>
      <c r="Q261" s="228"/>
      <c r="R261" s="229"/>
      <c r="S261" s="229"/>
      <c r="T261" s="229"/>
      <c r="U261" s="229"/>
      <c r="V261" s="229"/>
      <c r="W261" s="229"/>
      <c r="X261" s="229"/>
      <c r="Y261" s="229"/>
      <c r="Z261" s="209"/>
      <c r="AA261" s="209"/>
      <c r="AB261" s="209"/>
      <c r="AC261" s="209"/>
      <c r="AD261" s="209"/>
      <c r="AE261" s="209"/>
      <c r="AF261" s="209"/>
      <c r="AG261" s="209" t="s">
        <v>134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3" x14ac:dyDescent="0.2">
      <c r="A262" s="226"/>
      <c r="B262" s="227"/>
      <c r="C262" s="261" t="s">
        <v>475</v>
      </c>
      <c r="D262" s="230"/>
      <c r="E262" s="231">
        <v>-1.2</v>
      </c>
      <c r="F262" s="229"/>
      <c r="G262" s="229"/>
      <c r="H262" s="229"/>
      <c r="I262" s="229"/>
      <c r="J262" s="229"/>
      <c r="K262" s="229"/>
      <c r="L262" s="229"/>
      <c r="M262" s="229"/>
      <c r="N262" s="228"/>
      <c r="O262" s="228"/>
      <c r="P262" s="228"/>
      <c r="Q262" s="228"/>
      <c r="R262" s="229"/>
      <c r="S262" s="229"/>
      <c r="T262" s="229"/>
      <c r="U262" s="229"/>
      <c r="V262" s="229"/>
      <c r="W262" s="229"/>
      <c r="X262" s="229"/>
      <c r="Y262" s="229"/>
      <c r="Z262" s="209"/>
      <c r="AA262" s="209"/>
      <c r="AB262" s="209"/>
      <c r="AC262" s="209"/>
      <c r="AD262" s="209"/>
      <c r="AE262" s="209"/>
      <c r="AF262" s="209"/>
      <c r="AG262" s="209" t="s">
        <v>134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3" x14ac:dyDescent="0.2">
      <c r="A263" s="226"/>
      <c r="B263" s="227"/>
      <c r="C263" s="264" t="s">
        <v>213</v>
      </c>
      <c r="D263" s="232"/>
      <c r="E263" s="233">
        <v>34</v>
      </c>
      <c r="F263" s="229"/>
      <c r="G263" s="229"/>
      <c r="H263" s="229"/>
      <c r="I263" s="229"/>
      <c r="J263" s="229"/>
      <c r="K263" s="229"/>
      <c r="L263" s="229"/>
      <c r="M263" s="229"/>
      <c r="N263" s="228"/>
      <c r="O263" s="228"/>
      <c r="P263" s="228"/>
      <c r="Q263" s="228"/>
      <c r="R263" s="229"/>
      <c r="S263" s="229"/>
      <c r="T263" s="229"/>
      <c r="U263" s="229"/>
      <c r="V263" s="229"/>
      <c r="W263" s="229"/>
      <c r="X263" s="229"/>
      <c r="Y263" s="229"/>
      <c r="Z263" s="209"/>
      <c r="AA263" s="209"/>
      <c r="AB263" s="209"/>
      <c r="AC263" s="209"/>
      <c r="AD263" s="209"/>
      <c r="AE263" s="209"/>
      <c r="AF263" s="209"/>
      <c r="AG263" s="209" t="s">
        <v>134</v>
      </c>
      <c r="AH263" s="209">
        <v>1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3" x14ac:dyDescent="0.2">
      <c r="A264" s="226"/>
      <c r="B264" s="227"/>
      <c r="C264" s="261" t="s">
        <v>389</v>
      </c>
      <c r="D264" s="230"/>
      <c r="E264" s="231"/>
      <c r="F264" s="229"/>
      <c r="G264" s="229"/>
      <c r="H264" s="229"/>
      <c r="I264" s="229"/>
      <c r="J264" s="229"/>
      <c r="K264" s="229"/>
      <c r="L264" s="229"/>
      <c r="M264" s="229"/>
      <c r="N264" s="228"/>
      <c r="O264" s="228"/>
      <c r="P264" s="228"/>
      <c r="Q264" s="228"/>
      <c r="R264" s="229"/>
      <c r="S264" s="229"/>
      <c r="T264" s="229"/>
      <c r="U264" s="229"/>
      <c r="V264" s="229"/>
      <c r="W264" s="229"/>
      <c r="X264" s="229"/>
      <c r="Y264" s="229"/>
      <c r="Z264" s="209"/>
      <c r="AA264" s="209"/>
      <c r="AB264" s="209"/>
      <c r="AC264" s="209"/>
      <c r="AD264" s="209"/>
      <c r="AE264" s="209"/>
      <c r="AF264" s="209"/>
      <c r="AG264" s="209" t="s">
        <v>134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3" x14ac:dyDescent="0.2">
      <c r="A265" s="226"/>
      <c r="B265" s="227"/>
      <c r="C265" s="261" t="s">
        <v>476</v>
      </c>
      <c r="D265" s="230"/>
      <c r="E265" s="231">
        <v>0.17</v>
      </c>
      <c r="F265" s="229"/>
      <c r="G265" s="229"/>
      <c r="H265" s="229"/>
      <c r="I265" s="229"/>
      <c r="J265" s="229"/>
      <c r="K265" s="229"/>
      <c r="L265" s="229"/>
      <c r="M265" s="229"/>
      <c r="N265" s="228"/>
      <c r="O265" s="228"/>
      <c r="P265" s="228"/>
      <c r="Q265" s="228"/>
      <c r="R265" s="229"/>
      <c r="S265" s="229"/>
      <c r="T265" s="229"/>
      <c r="U265" s="229"/>
      <c r="V265" s="229"/>
      <c r="W265" s="229"/>
      <c r="X265" s="229"/>
      <c r="Y265" s="229"/>
      <c r="Z265" s="209"/>
      <c r="AA265" s="209"/>
      <c r="AB265" s="209"/>
      <c r="AC265" s="209"/>
      <c r="AD265" s="209"/>
      <c r="AE265" s="209"/>
      <c r="AF265" s="209"/>
      <c r="AG265" s="209" t="s">
        <v>134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3" x14ac:dyDescent="0.2">
      <c r="A266" s="226"/>
      <c r="B266" s="227"/>
      <c r="C266" s="261" t="s">
        <v>477</v>
      </c>
      <c r="D266" s="230"/>
      <c r="E266" s="231">
        <v>0.17</v>
      </c>
      <c r="F266" s="229"/>
      <c r="G266" s="229"/>
      <c r="H266" s="229"/>
      <c r="I266" s="229"/>
      <c r="J266" s="229"/>
      <c r="K266" s="229"/>
      <c r="L266" s="229"/>
      <c r="M266" s="229"/>
      <c r="N266" s="228"/>
      <c r="O266" s="228"/>
      <c r="P266" s="228"/>
      <c r="Q266" s="228"/>
      <c r="R266" s="229"/>
      <c r="S266" s="229"/>
      <c r="T266" s="229"/>
      <c r="U266" s="229"/>
      <c r="V266" s="229"/>
      <c r="W266" s="229"/>
      <c r="X266" s="229"/>
      <c r="Y266" s="229"/>
      <c r="Z266" s="209"/>
      <c r="AA266" s="209"/>
      <c r="AB266" s="209"/>
      <c r="AC266" s="209"/>
      <c r="AD266" s="209"/>
      <c r="AE266" s="209"/>
      <c r="AF266" s="209"/>
      <c r="AG266" s="209" t="s">
        <v>134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">
      <c r="A267" s="242">
        <v>90</v>
      </c>
      <c r="B267" s="243" t="s">
        <v>392</v>
      </c>
      <c r="C267" s="260" t="s">
        <v>393</v>
      </c>
      <c r="D267" s="244" t="s">
        <v>128</v>
      </c>
      <c r="E267" s="245">
        <v>36.799999999999997</v>
      </c>
      <c r="F267" s="246"/>
      <c r="G267" s="247">
        <f>ROUND(E267*F267,2)</f>
        <v>0</v>
      </c>
      <c r="H267" s="246"/>
      <c r="I267" s="247">
        <f>ROUND(E267*H267,2)</f>
        <v>0</v>
      </c>
      <c r="J267" s="246"/>
      <c r="K267" s="247">
        <f>ROUND(E267*J267,2)</f>
        <v>0</v>
      </c>
      <c r="L267" s="247">
        <v>21</v>
      </c>
      <c r="M267" s="247">
        <f>G267*(1+L267/100)</f>
        <v>0</v>
      </c>
      <c r="N267" s="245">
        <v>1.3599999999999999E-2</v>
      </c>
      <c r="O267" s="245">
        <f>ROUND(E267*N267,2)</f>
        <v>0.5</v>
      </c>
      <c r="P267" s="245">
        <v>0</v>
      </c>
      <c r="Q267" s="245">
        <f>ROUND(E267*P267,2)</f>
        <v>0</v>
      </c>
      <c r="R267" s="247" t="s">
        <v>261</v>
      </c>
      <c r="S267" s="247" t="s">
        <v>129</v>
      </c>
      <c r="T267" s="248" t="s">
        <v>129</v>
      </c>
      <c r="U267" s="229">
        <v>0</v>
      </c>
      <c r="V267" s="229">
        <f>ROUND(E267*U267,2)</f>
        <v>0</v>
      </c>
      <c r="W267" s="229"/>
      <c r="X267" s="229" t="s">
        <v>262</v>
      </c>
      <c r="Y267" s="229" t="s">
        <v>131</v>
      </c>
      <c r="Z267" s="209"/>
      <c r="AA267" s="209"/>
      <c r="AB267" s="209"/>
      <c r="AC267" s="209"/>
      <c r="AD267" s="209"/>
      <c r="AE267" s="209"/>
      <c r="AF267" s="209"/>
      <c r="AG267" s="209" t="s">
        <v>263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2" x14ac:dyDescent="0.2">
      <c r="A268" s="226"/>
      <c r="B268" s="227"/>
      <c r="C268" s="261" t="s">
        <v>478</v>
      </c>
      <c r="D268" s="230"/>
      <c r="E268" s="231">
        <v>36.049999999999997</v>
      </c>
      <c r="F268" s="229"/>
      <c r="G268" s="229"/>
      <c r="H268" s="229"/>
      <c r="I268" s="229"/>
      <c r="J268" s="229"/>
      <c r="K268" s="229"/>
      <c r="L268" s="229"/>
      <c r="M268" s="229"/>
      <c r="N268" s="228"/>
      <c r="O268" s="228"/>
      <c r="P268" s="228"/>
      <c r="Q268" s="228"/>
      <c r="R268" s="229"/>
      <c r="S268" s="229"/>
      <c r="T268" s="229"/>
      <c r="U268" s="229"/>
      <c r="V268" s="229"/>
      <c r="W268" s="229"/>
      <c r="X268" s="229"/>
      <c r="Y268" s="229"/>
      <c r="Z268" s="209"/>
      <c r="AA268" s="209"/>
      <c r="AB268" s="209"/>
      <c r="AC268" s="209"/>
      <c r="AD268" s="209"/>
      <c r="AE268" s="209"/>
      <c r="AF268" s="209"/>
      <c r="AG268" s="209" t="s">
        <v>134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3" x14ac:dyDescent="0.2">
      <c r="A269" s="226"/>
      <c r="B269" s="227"/>
      <c r="C269" s="261" t="s">
        <v>395</v>
      </c>
      <c r="D269" s="230"/>
      <c r="E269" s="231"/>
      <c r="F269" s="229"/>
      <c r="G269" s="229"/>
      <c r="H269" s="229"/>
      <c r="I269" s="229"/>
      <c r="J269" s="229"/>
      <c r="K269" s="229"/>
      <c r="L269" s="229"/>
      <c r="M269" s="229"/>
      <c r="N269" s="228"/>
      <c r="O269" s="228"/>
      <c r="P269" s="228"/>
      <c r="Q269" s="228"/>
      <c r="R269" s="229"/>
      <c r="S269" s="229"/>
      <c r="T269" s="229"/>
      <c r="U269" s="229"/>
      <c r="V269" s="229"/>
      <c r="W269" s="229"/>
      <c r="X269" s="229"/>
      <c r="Y269" s="229"/>
      <c r="Z269" s="209"/>
      <c r="AA269" s="209"/>
      <c r="AB269" s="209"/>
      <c r="AC269" s="209"/>
      <c r="AD269" s="209"/>
      <c r="AE269" s="209"/>
      <c r="AF269" s="209"/>
      <c r="AG269" s="209" t="s">
        <v>134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3" x14ac:dyDescent="0.2">
      <c r="A270" s="226"/>
      <c r="B270" s="227"/>
      <c r="C270" s="261" t="s">
        <v>479</v>
      </c>
      <c r="D270" s="230"/>
      <c r="E270" s="231">
        <v>0.75</v>
      </c>
      <c r="F270" s="229"/>
      <c r="G270" s="229"/>
      <c r="H270" s="229"/>
      <c r="I270" s="229"/>
      <c r="J270" s="229"/>
      <c r="K270" s="229"/>
      <c r="L270" s="229"/>
      <c r="M270" s="229"/>
      <c r="N270" s="228"/>
      <c r="O270" s="228"/>
      <c r="P270" s="228"/>
      <c r="Q270" s="228"/>
      <c r="R270" s="229"/>
      <c r="S270" s="229"/>
      <c r="T270" s="229"/>
      <c r="U270" s="229"/>
      <c r="V270" s="229"/>
      <c r="W270" s="229"/>
      <c r="X270" s="229"/>
      <c r="Y270" s="229"/>
      <c r="Z270" s="209"/>
      <c r="AA270" s="209"/>
      <c r="AB270" s="209"/>
      <c r="AC270" s="209"/>
      <c r="AD270" s="209"/>
      <c r="AE270" s="209"/>
      <c r="AF270" s="209"/>
      <c r="AG270" s="209" t="s">
        <v>134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ht="22.5" outlineLevel="1" x14ac:dyDescent="0.2">
      <c r="A271" s="250">
        <v>91</v>
      </c>
      <c r="B271" s="251" t="s">
        <v>397</v>
      </c>
      <c r="C271" s="263" t="s">
        <v>398</v>
      </c>
      <c r="D271" s="252" t="s">
        <v>206</v>
      </c>
      <c r="E271" s="253">
        <v>0.67076999999999998</v>
      </c>
      <c r="F271" s="254"/>
      <c r="G271" s="255">
        <f>ROUND(E271*F271,2)</f>
        <v>0</v>
      </c>
      <c r="H271" s="254"/>
      <c r="I271" s="255">
        <f>ROUND(E271*H271,2)</f>
        <v>0</v>
      </c>
      <c r="J271" s="254"/>
      <c r="K271" s="255">
        <f>ROUND(E271*J271,2)</f>
        <v>0</v>
      </c>
      <c r="L271" s="255">
        <v>21</v>
      </c>
      <c r="M271" s="255">
        <f>G271*(1+L271/100)</f>
        <v>0</v>
      </c>
      <c r="N271" s="253">
        <v>0</v>
      </c>
      <c r="O271" s="253">
        <f>ROUND(E271*N271,2)</f>
        <v>0</v>
      </c>
      <c r="P271" s="253">
        <v>0</v>
      </c>
      <c r="Q271" s="253">
        <f>ROUND(E271*P271,2)</f>
        <v>0</v>
      </c>
      <c r="R271" s="255"/>
      <c r="S271" s="255" t="s">
        <v>129</v>
      </c>
      <c r="T271" s="256" t="s">
        <v>129</v>
      </c>
      <c r="U271" s="229">
        <v>1.5980000000000001</v>
      </c>
      <c r="V271" s="229">
        <f>ROUND(E271*U271,2)</f>
        <v>1.07</v>
      </c>
      <c r="W271" s="229"/>
      <c r="X271" s="229" t="s">
        <v>207</v>
      </c>
      <c r="Y271" s="229" t="s">
        <v>131</v>
      </c>
      <c r="Z271" s="209"/>
      <c r="AA271" s="209"/>
      <c r="AB271" s="209"/>
      <c r="AC271" s="209"/>
      <c r="AD271" s="209"/>
      <c r="AE271" s="209"/>
      <c r="AF271" s="209"/>
      <c r="AG271" s="209" t="s">
        <v>208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x14ac:dyDescent="0.2">
      <c r="A272" s="235" t="s">
        <v>124</v>
      </c>
      <c r="B272" s="236" t="s">
        <v>89</v>
      </c>
      <c r="C272" s="259" t="s">
        <v>90</v>
      </c>
      <c r="D272" s="237"/>
      <c r="E272" s="238"/>
      <c r="F272" s="239"/>
      <c r="G272" s="239">
        <f>SUMIF(AG273:AG326,"&lt;&gt;NOR",G273:G326)</f>
        <v>0</v>
      </c>
      <c r="H272" s="239"/>
      <c r="I272" s="239">
        <f>SUM(I273:I326)</f>
        <v>0</v>
      </c>
      <c r="J272" s="239"/>
      <c r="K272" s="239">
        <f>SUM(K273:K326)</f>
        <v>0</v>
      </c>
      <c r="L272" s="239"/>
      <c r="M272" s="239">
        <f>SUM(M273:M326)</f>
        <v>0</v>
      </c>
      <c r="N272" s="238"/>
      <c r="O272" s="238">
        <f>SUM(O273:O326)</f>
        <v>0.02</v>
      </c>
      <c r="P272" s="238"/>
      <c r="Q272" s="238">
        <f>SUM(Q273:Q326)</f>
        <v>0.04</v>
      </c>
      <c r="R272" s="239"/>
      <c r="S272" s="239"/>
      <c r="T272" s="240"/>
      <c r="U272" s="234"/>
      <c r="V272" s="234">
        <f>SUM(V273:V326)</f>
        <v>7.4300000000000006</v>
      </c>
      <c r="W272" s="234"/>
      <c r="X272" s="234"/>
      <c r="Y272" s="234"/>
      <c r="AG272" t="s">
        <v>125</v>
      </c>
    </row>
    <row r="273" spans="1:60" outlineLevel="1" x14ac:dyDescent="0.2">
      <c r="A273" s="242">
        <v>92</v>
      </c>
      <c r="B273" s="243" t="s">
        <v>399</v>
      </c>
      <c r="C273" s="260" t="s">
        <v>400</v>
      </c>
      <c r="D273" s="244" t="s">
        <v>128</v>
      </c>
      <c r="E273" s="245">
        <v>40.65</v>
      </c>
      <c r="F273" s="246"/>
      <c r="G273" s="247">
        <f>ROUND(E273*F273,2)</f>
        <v>0</v>
      </c>
      <c r="H273" s="246"/>
      <c r="I273" s="247">
        <f>ROUND(E273*H273,2)</f>
        <v>0</v>
      </c>
      <c r="J273" s="246"/>
      <c r="K273" s="247">
        <f>ROUND(E273*J273,2)</f>
        <v>0</v>
      </c>
      <c r="L273" s="247">
        <v>21</v>
      </c>
      <c r="M273" s="247">
        <f>G273*(1+L273/100)</f>
        <v>0</v>
      </c>
      <c r="N273" s="245">
        <v>0</v>
      </c>
      <c r="O273" s="245">
        <f>ROUND(E273*N273,2)</f>
        <v>0</v>
      </c>
      <c r="P273" s="245">
        <v>8.9999999999999998E-4</v>
      </c>
      <c r="Q273" s="245">
        <f>ROUND(E273*P273,2)</f>
        <v>0.04</v>
      </c>
      <c r="R273" s="247"/>
      <c r="S273" s="247" t="s">
        <v>129</v>
      </c>
      <c r="T273" s="248" t="s">
        <v>129</v>
      </c>
      <c r="U273" s="229">
        <v>7.6679999999999998E-2</v>
      </c>
      <c r="V273" s="229">
        <f>ROUND(E273*U273,2)</f>
        <v>3.12</v>
      </c>
      <c r="W273" s="229"/>
      <c r="X273" s="229" t="s">
        <v>130</v>
      </c>
      <c r="Y273" s="229" t="s">
        <v>131</v>
      </c>
      <c r="Z273" s="209"/>
      <c r="AA273" s="209"/>
      <c r="AB273" s="209"/>
      <c r="AC273" s="209"/>
      <c r="AD273" s="209"/>
      <c r="AE273" s="209"/>
      <c r="AF273" s="209"/>
      <c r="AG273" s="209" t="s">
        <v>132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2" x14ac:dyDescent="0.2">
      <c r="A274" s="226"/>
      <c r="B274" s="227"/>
      <c r="C274" s="261" t="s">
        <v>401</v>
      </c>
      <c r="D274" s="230"/>
      <c r="E274" s="231"/>
      <c r="F274" s="229"/>
      <c r="G274" s="229"/>
      <c r="H274" s="229"/>
      <c r="I274" s="229"/>
      <c r="J274" s="229"/>
      <c r="K274" s="229"/>
      <c r="L274" s="229"/>
      <c r="M274" s="229"/>
      <c r="N274" s="228"/>
      <c r="O274" s="228"/>
      <c r="P274" s="228"/>
      <c r="Q274" s="228"/>
      <c r="R274" s="229"/>
      <c r="S274" s="229"/>
      <c r="T274" s="229"/>
      <c r="U274" s="229"/>
      <c r="V274" s="229"/>
      <c r="W274" s="229"/>
      <c r="X274" s="229"/>
      <c r="Y274" s="229"/>
      <c r="Z274" s="209"/>
      <c r="AA274" s="209"/>
      <c r="AB274" s="209"/>
      <c r="AC274" s="209"/>
      <c r="AD274" s="209"/>
      <c r="AE274" s="209"/>
      <c r="AF274" s="209"/>
      <c r="AG274" s="209" t="s">
        <v>134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3" x14ac:dyDescent="0.2">
      <c r="A275" s="226"/>
      <c r="B275" s="227"/>
      <c r="C275" s="261" t="s">
        <v>448</v>
      </c>
      <c r="D275" s="230"/>
      <c r="E275" s="231">
        <v>1.7</v>
      </c>
      <c r="F275" s="229"/>
      <c r="G275" s="229"/>
      <c r="H275" s="229"/>
      <c r="I275" s="229"/>
      <c r="J275" s="229"/>
      <c r="K275" s="229"/>
      <c r="L275" s="229"/>
      <c r="M275" s="229"/>
      <c r="N275" s="228"/>
      <c r="O275" s="228"/>
      <c r="P275" s="228"/>
      <c r="Q275" s="228"/>
      <c r="R275" s="229"/>
      <c r="S275" s="229"/>
      <c r="T275" s="229"/>
      <c r="U275" s="229"/>
      <c r="V275" s="229"/>
      <c r="W275" s="229"/>
      <c r="X275" s="229"/>
      <c r="Y275" s="229"/>
      <c r="Z275" s="209"/>
      <c r="AA275" s="209"/>
      <c r="AB275" s="209"/>
      <c r="AC275" s="209"/>
      <c r="AD275" s="209"/>
      <c r="AE275" s="209"/>
      <c r="AF275" s="209"/>
      <c r="AG275" s="209" t="s">
        <v>134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3" x14ac:dyDescent="0.2">
      <c r="A276" s="226"/>
      <c r="B276" s="227"/>
      <c r="C276" s="261" t="s">
        <v>449</v>
      </c>
      <c r="D276" s="230"/>
      <c r="E276" s="231">
        <v>1.5</v>
      </c>
      <c r="F276" s="229"/>
      <c r="G276" s="229"/>
      <c r="H276" s="229"/>
      <c r="I276" s="229"/>
      <c r="J276" s="229"/>
      <c r="K276" s="229"/>
      <c r="L276" s="229"/>
      <c r="M276" s="229"/>
      <c r="N276" s="228"/>
      <c r="O276" s="228"/>
      <c r="P276" s="228"/>
      <c r="Q276" s="228"/>
      <c r="R276" s="229"/>
      <c r="S276" s="229"/>
      <c r="T276" s="229"/>
      <c r="U276" s="229"/>
      <c r="V276" s="229"/>
      <c r="W276" s="229"/>
      <c r="X276" s="229"/>
      <c r="Y276" s="229"/>
      <c r="Z276" s="209"/>
      <c r="AA276" s="209"/>
      <c r="AB276" s="209"/>
      <c r="AC276" s="209"/>
      <c r="AD276" s="209"/>
      <c r="AE276" s="209"/>
      <c r="AF276" s="209"/>
      <c r="AG276" s="209" t="s">
        <v>134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3" x14ac:dyDescent="0.2">
      <c r="A277" s="226"/>
      <c r="B277" s="227"/>
      <c r="C277" s="261" t="s">
        <v>450</v>
      </c>
      <c r="D277" s="230"/>
      <c r="E277" s="231">
        <v>1.7</v>
      </c>
      <c r="F277" s="229"/>
      <c r="G277" s="229"/>
      <c r="H277" s="229"/>
      <c r="I277" s="229"/>
      <c r="J277" s="229"/>
      <c r="K277" s="229"/>
      <c r="L277" s="229"/>
      <c r="M277" s="229"/>
      <c r="N277" s="228"/>
      <c r="O277" s="228"/>
      <c r="P277" s="228"/>
      <c r="Q277" s="228"/>
      <c r="R277" s="229"/>
      <c r="S277" s="229"/>
      <c r="T277" s="229"/>
      <c r="U277" s="229"/>
      <c r="V277" s="229"/>
      <c r="W277" s="229"/>
      <c r="X277" s="229"/>
      <c r="Y277" s="229"/>
      <c r="Z277" s="209"/>
      <c r="AA277" s="209"/>
      <c r="AB277" s="209"/>
      <c r="AC277" s="209"/>
      <c r="AD277" s="209"/>
      <c r="AE277" s="209"/>
      <c r="AF277" s="209"/>
      <c r="AG277" s="209" t="s">
        <v>134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3" x14ac:dyDescent="0.2">
      <c r="A278" s="226"/>
      <c r="B278" s="227"/>
      <c r="C278" s="261" t="s">
        <v>451</v>
      </c>
      <c r="D278" s="230"/>
      <c r="E278" s="231">
        <v>1.5</v>
      </c>
      <c r="F278" s="229"/>
      <c r="G278" s="229"/>
      <c r="H278" s="229"/>
      <c r="I278" s="229"/>
      <c r="J278" s="229"/>
      <c r="K278" s="229"/>
      <c r="L278" s="229"/>
      <c r="M278" s="229"/>
      <c r="N278" s="228"/>
      <c r="O278" s="228"/>
      <c r="P278" s="228"/>
      <c r="Q278" s="228"/>
      <c r="R278" s="229"/>
      <c r="S278" s="229"/>
      <c r="T278" s="229"/>
      <c r="U278" s="229"/>
      <c r="V278" s="229"/>
      <c r="W278" s="229"/>
      <c r="X278" s="229"/>
      <c r="Y278" s="229"/>
      <c r="Z278" s="209"/>
      <c r="AA278" s="209"/>
      <c r="AB278" s="209"/>
      <c r="AC278" s="209"/>
      <c r="AD278" s="209"/>
      <c r="AE278" s="209"/>
      <c r="AF278" s="209"/>
      <c r="AG278" s="209" t="s">
        <v>134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3" x14ac:dyDescent="0.2">
      <c r="A279" s="226"/>
      <c r="B279" s="227"/>
      <c r="C279" s="264" t="s">
        <v>213</v>
      </c>
      <c r="D279" s="232"/>
      <c r="E279" s="233">
        <v>6.4</v>
      </c>
      <c r="F279" s="229"/>
      <c r="G279" s="229"/>
      <c r="H279" s="229"/>
      <c r="I279" s="229"/>
      <c r="J279" s="229"/>
      <c r="K279" s="229"/>
      <c r="L279" s="229"/>
      <c r="M279" s="229"/>
      <c r="N279" s="228"/>
      <c r="O279" s="228"/>
      <c r="P279" s="228"/>
      <c r="Q279" s="228"/>
      <c r="R279" s="229"/>
      <c r="S279" s="229"/>
      <c r="T279" s="229"/>
      <c r="U279" s="229"/>
      <c r="V279" s="229"/>
      <c r="W279" s="229"/>
      <c r="X279" s="229"/>
      <c r="Y279" s="229"/>
      <c r="Z279" s="209"/>
      <c r="AA279" s="209"/>
      <c r="AB279" s="209"/>
      <c r="AC279" s="209"/>
      <c r="AD279" s="209"/>
      <c r="AE279" s="209"/>
      <c r="AF279" s="209"/>
      <c r="AG279" s="209" t="s">
        <v>134</v>
      </c>
      <c r="AH279" s="209">
        <v>1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3" x14ac:dyDescent="0.2">
      <c r="A280" s="226"/>
      <c r="B280" s="227"/>
      <c r="C280" s="261" t="s">
        <v>149</v>
      </c>
      <c r="D280" s="230"/>
      <c r="E280" s="231"/>
      <c r="F280" s="229"/>
      <c r="G280" s="229"/>
      <c r="H280" s="229"/>
      <c r="I280" s="229"/>
      <c r="J280" s="229"/>
      <c r="K280" s="229"/>
      <c r="L280" s="229"/>
      <c r="M280" s="229"/>
      <c r="N280" s="228"/>
      <c r="O280" s="228"/>
      <c r="P280" s="228"/>
      <c r="Q280" s="228"/>
      <c r="R280" s="229"/>
      <c r="S280" s="229"/>
      <c r="T280" s="229"/>
      <c r="U280" s="229"/>
      <c r="V280" s="229"/>
      <c r="W280" s="229"/>
      <c r="X280" s="229"/>
      <c r="Y280" s="229"/>
      <c r="Z280" s="209"/>
      <c r="AA280" s="209"/>
      <c r="AB280" s="209"/>
      <c r="AC280" s="209"/>
      <c r="AD280" s="209"/>
      <c r="AE280" s="209"/>
      <c r="AF280" s="209"/>
      <c r="AG280" s="209" t="s">
        <v>134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3" x14ac:dyDescent="0.2">
      <c r="A281" s="226"/>
      <c r="B281" s="227"/>
      <c r="C281" s="261" t="s">
        <v>452</v>
      </c>
      <c r="D281" s="230"/>
      <c r="E281" s="231"/>
      <c r="F281" s="229"/>
      <c r="G281" s="229"/>
      <c r="H281" s="229"/>
      <c r="I281" s="229"/>
      <c r="J281" s="229"/>
      <c r="K281" s="229"/>
      <c r="L281" s="229"/>
      <c r="M281" s="229"/>
      <c r="N281" s="228"/>
      <c r="O281" s="228"/>
      <c r="P281" s="228"/>
      <c r="Q281" s="228"/>
      <c r="R281" s="229"/>
      <c r="S281" s="229"/>
      <c r="T281" s="229"/>
      <c r="U281" s="229"/>
      <c r="V281" s="229"/>
      <c r="W281" s="229"/>
      <c r="X281" s="229"/>
      <c r="Y281" s="229"/>
      <c r="Z281" s="209"/>
      <c r="AA281" s="209"/>
      <c r="AB281" s="209"/>
      <c r="AC281" s="209"/>
      <c r="AD281" s="209"/>
      <c r="AE281" s="209"/>
      <c r="AF281" s="209"/>
      <c r="AG281" s="209" t="s">
        <v>134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3" x14ac:dyDescent="0.2">
      <c r="A282" s="226"/>
      <c r="B282" s="227"/>
      <c r="C282" s="261" t="s">
        <v>453</v>
      </c>
      <c r="D282" s="230"/>
      <c r="E282" s="231">
        <v>9.24</v>
      </c>
      <c r="F282" s="229"/>
      <c r="G282" s="229"/>
      <c r="H282" s="229"/>
      <c r="I282" s="229"/>
      <c r="J282" s="229"/>
      <c r="K282" s="229"/>
      <c r="L282" s="229"/>
      <c r="M282" s="229"/>
      <c r="N282" s="228"/>
      <c r="O282" s="228"/>
      <c r="P282" s="228"/>
      <c r="Q282" s="228"/>
      <c r="R282" s="229"/>
      <c r="S282" s="229"/>
      <c r="T282" s="229"/>
      <c r="U282" s="229"/>
      <c r="V282" s="229"/>
      <c r="W282" s="229"/>
      <c r="X282" s="229"/>
      <c r="Y282" s="229"/>
      <c r="Z282" s="209"/>
      <c r="AA282" s="209"/>
      <c r="AB282" s="209"/>
      <c r="AC282" s="209"/>
      <c r="AD282" s="209"/>
      <c r="AE282" s="209"/>
      <c r="AF282" s="209"/>
      <c r="AG282" s="209" t="s">
        <v>134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3" x14ac:dyDescent="0.2">
      <c r="A283" s="226"/>
      <c r="B283" s="227"/>
      <c r="C283" s="261" t="s">
        <v>152</v>
      </c>
      <c r="D283" s="230"/>
      <c r="E283" s="231">
        <v>-0.6</v>
      </c>
      <c r="F283" s="229"/>
      <c r="G283" s="229"/>
      <c r="H283" s="229"/>
      <c r="I283" s="229"/>
      <c r="J283" s="229"/>
      <c r="K283" s="229"/>
      <c r="L283" s="229"/>
      <c r="M283" s="229"/>
      <c r="N283" s="228"/>
      <c r="O283" s="228"/>
      <c r="P283" s="228"/>
      <c r="Q283" s="228"/>
      <c r="R283" s="229"/>
      <c r="S283" s="229"/>
      <c r="T283" s="229"/>
      <c r="U283" s="229"/>
      <c r="V283" s="229"/>
      <c r="W283" s="229"/>
      <c r="X283" s="229"/>
      <c r="Y283" s="229"/>
      <c r="Z283" s="209"/>
      <c r="AA283" s="209"/>
      <c r="AB283" s="209"/>
      <c r="AC283" s="209"/>
      <c r="AD283" s="209"/>
      <c r="AE283" s="209"/>
      <c r="AF283" s="209"/>
      <c r="AG283" s="209" t="s">
        <v>134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3" x14ac:dyDescent="0.2">
      <c r="A284" s="226"/>
      <c r="B284" s="227"/>
      <c r="C284" s="261" t="s">
        <v>454</v>
      </c>
      <c r="D284" s="230"/>
      <c r="E284" s="231"/>
      <c r="F284" s="229"/>
      <c r="G284" s="229"/>
      <c r="H284" s="229"/>
      <c r="I284" s="229"/>
      <c r="J284" s="229"/>
      <c r="K284" s="229"/>
      <c r="L284" s="229"/>
      <c r="M284" s="229"/>
      <c r="N284" s="228"/>
      <c r="O284" s="228"/>
      <c r="P284" s="228"/>
      <c r="Q284" s="228"/>
      <c r="R284" s="229"/>
      <c r="S284" s="229"/>
      <c r="T284" s="229"/>
      <c r="U284" s="229"/>
      <c r="V284" s="229"/>
      <c r="W284" s="229"/>
      <c r="X284" s="229"/>
      <c r="Y284" s="229"/>
      <c r="Z284" s="209"/>
      <c r="AA284" s="209"/>
      <c r="AB284" s="209"/>
      <c r="AC284" s="209"/>
      <c r="AD284" s="209"/>
      <c r="AE284" s="209"/>
      <c r="AF284" s="209"/>
      <c r="AG284" s="209" t="s">
        <v>134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3" x14ac:dyDescent="0.2">
      <c r="A285" s="226"/>
      <c r="B285" s="227"/>
      <c r="C285" s="261" t="s">
        <v>455</v>
      </c>
      <c r="D285" s="230"/>
      <c r="E285" s="231">
        <v>8.7899999999999991</v>
      </c>
      <c r="F285" s="229"/>
      <c r="G285" s="229"/>
      <c r="H285" s="229"/>
      <c r="I285" s="229"/>
      <c r="J285" s="229"/>
      <c r="K285" s="229"/>
      <c r="L285" s="229"/>
      <c r="M285" s="229"/>
      <c r="N285" s="228"/>
      <c r="O285" s="228"/>
      <c r="P285" s="228"/>
      <c r="Q285" s="228"/>
      <c r="R285" s="229"/>
      <c r="S285" s="229"/>
      <c r="T285" s="229"/>
      <c r="U285" s="229"/>
      <c r="V285" s="229"/>
      <c r="W285" s="229"/>
      <c r="X285" s="229"/>
      <c r="Y285" s="229"/>
      <c r="Z285" s="209"/>
      <c r="AA285" s="209"/>
      <c r="AB285" s="209"/>
      <c r="AC285" s="209"/>
      <c r="AD285" s="209"/>
      <c r="AE285" s="209"/>
      <c r="AF285" s="209"/>
      <c r="AG285" s="209" t="s">
        <v>134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3" x14ac:dyDescent="0.2">
      <c r="A286" s="226"/>
      <c r="B286" s="227"/>
      <c r="C286" s="261" t="s">
        <v>155</v>
      </c>
      <c r="D286" s="230"/>
      <c r="E286" s="231">
        <v>-0.3</v>
      </c>
      <c r="F286" s="229"/>
      <c r="G286" s="229"/>
      <c r="H286" s="229"/>
      <c r="I286" s="229"/>
      <c r="J286" s="229"/>
      <c r="K286" s="229"/>
      <c r="L286" s="229"/>
      <c r="M286" s="229"/>
      <c r="N286" s="228"/>
      <c r="O286" s="228"/>
      <c r="P286" s="228"/>
      <c r="Q286" s="228"/>
      <c r="R286" s="229"/>
      <c r="S286" s="229"/>
      <c r="T286" s="229"/>
      <c r="U286" s="229"/>
      <c r="V286" s="229"/>
      <c r="W286" s="229"/>
      <c r="X286" s="229"/>
      <c r="Y286" s="229"/>
      <c r="Z286" s="209"/>
      <c r="AA286" s="209"/>
      <c r="AB286" s="209"/>
      <c r="AC286" s="209"/>
      <c r="AD286" s="209"/>
      <c r="AE286" s="209"/>
      <c r="AF286" s="209"/>
      <c r="AG286" s="209" t="s">
        <v>134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3" x14ac:dyDescent="0.2">
      <c r="A287" s="226"/>
      <c r="B287" s="227"/>
      <c r="C287" s="261" t="s">
        <v>456</v>
      </c>
      <c r="D287" s="230"/>
      <c r="E287" s="231"/>
      <c r="F287" s="229"/>
      <c r="G287" s="229"/>
      <c r="H287" s="229"/>
      <c r="I287" s="229"/>
      <c r="J287" s="229"/>
      <c r="K287" s="229"/>
      <c r="L287" s="229"/>
      <c r="M287" s="229"/>
      <c r="N287" s="228"/>
      <c r="O287" s="228"/>
      <c r="P287" s="228"/>
      <c r="Q287" s="228"/>
      <c r="R287" s="229"/>
      <c r="S287" s="229"/>
      <c r="T287" s="229"/>
      <c r="U287" s="229"/>
      <c r="V287" s="229"/>
      <c r="W287" s="229"/>
      <c r="X287" s="229"/>
      <c r="Y287" s="229"/>
      <c r="Z287" s="209"/>
      <c r="AA287" s="209"/>
      <c r="AB287" s="209"/>
      <c r="AC287" s="209"/>
      <c r="AD287" s="209"/>
      <c r="AE287" s="209"/>
      <c r="AF287" s="209"/>
      <c r="AG287" s="209" t="s">
        <v>134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3" x14ac:dyDescent="0.2">
      <c r="A288" s="226"/>
      <c r="B288" s="227"/>
      <c r="C288" s="261" t="s">
        <v>453</v>
      </c>
      <c r="D288" s="230"/>
      <c r="E288" s="231">
        <v>9.24</v>
      </c>
      <c r="F288" s="229"/>
      <c r="G288" s="229"/>
      <c r="H288" s="229"/>
      <c r="I288" s="229"/>
      <c r="J288" s="229"/>
      <c r="K288" s="229"/>
      <c r="L288" s="229"/>
      <c r="M288" s="229"/>
      <c r="N288" s="228"/>
      <c r="O288" s="228"/>
      <c r="P288" s="228"/>
      <c r="Q288" s="228"/>
      <c r="R288" s="229"/>
      <c r="S288" s="229"/>
      <c r="T288" s="229"/>
      <c r="U288" s="229"/>
      <c r="V288" s="229"/>
      <c r="W288" s="229"/>
      <c r="X288" s="229"/>
      <c r="Y288" s="229"/>
      <c r="Z288" s="209"/>
      <c r="AA288" s="209"/>
      <c r="AB288" s="209"/>
      <c r="AC288" s="209"/>
      <c r="AD288" s="209"/>
      <c r="AE288" s="209"/>
      <c r="AF288" s="209"/>
      <c r="AG288" s="209" t="s">
        <v>134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3" x14ac:dyDescent="0.2">
      <c r="A289" s="226"/>
      <c r="B289" s="227"/>
      <c r="C289" s="261" t="s">
        <v>152</v>
      </c>
      <c r="D289" s="230"/>
      <c r="E289" s="231">
        <v>-0.6</v>
      </c>
      <c r="F289" s="229"/>
      <c r="G289" s="229"/>
      <c r="H289" s="229"/>
      <c r="I289" s="229"/>
      <c r="J289" s="229"/>
      <c r="K289" s="229"/>
      <c r="L289" s="229"/>
      <c r="M289" s="229"/>
      <c r="N289" s="228"/>
      <c r="O289" s="228"/>
      <c r="P289" s="228"/>
      <c r="Q289" s="228"/>
      <c r="R289" s="229"/>
      <c r="S289" s="229"/>
      <c r="T289" s="229"/>
      <c r="U289" s="229"/>
      <c r="V289" s="229"/>
      <c r="W289" s="229"/>
      <c r="X289" s="229"/>
      <c r="Y289" s="229"/>
      <c r="Z289" s="209"/>
      <c r="AA289" s="209"/>
      <c r="AB289" s="209"/>
      <c r="AC289" s="209"/>
      <c r="AD289" s="209"/>
      <c r="AE289" s="209"/>
      <c r="AF289" s="209"/>
      <c r="AG289" s="209" t="s">
        <v>134</v>
      </c>
      <c r="AH289" s="209">
        <v>0</v>
      </c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3" x14ac:dyDescent="0.2">
      <c r="A290" s="226"/>
      <c r="B290" s="227"/>
      <c r="C290" s="261" t="s">
        <v>457</v>
      </c>
      <c r="D290" s="230"/>
      <c r="E290" s="231"/>
      <c r="F290" s="229"/>
      <c r="G290" s="229"/>
      <c r="H290" s="229"/>
      <c r="I290" s="229"/>
      <c r="J290" s="229"/>
      <c r="K290" s="229"/>
      <c r="L290" s="229"/>
      <c r="M290" s="229"/>
      <c r="N290" s="228"/>
      <c r="O290" s="228"/>
      <c r="P290" s="228"/>
      <c r="Q290" s="228"/>
      <c r="R290" s="229"/>
      <c r="S290" s="229"/>
      <c r="T290" s="229"/>
      <c r="U290" s="229"/>
      <c r="V290" s="229"/>
      <c r="W290" s="229"/>
      <c r="X290" s="229"/>
      <c r="Y290" s="229"/>
      <c r="Z290" s="209"/>
      <c r="AA290" s="209"/>
      <c r="AB290" s="209"/>
      <c r="AC290" s="209"/>
      <c r="AD290" s="209"/>
      <c r="AE290" s="209"/>
      <c r="AF290" s="209"/>
      <c r="AG290" s="209" t="s">
        <v>134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3" x14ac:dyDescent="0.2">
      <c r="A291" s="226"/>
      <c r="B291" s="227"/>
      <c r="C291" s="261" t="s">
        <v>455</v>
      </c>
      <c r="D291" s="230"/>
      <c r="E291" s="231">
        <v>8.7899999999999991</v>
      </c>
      <c r="F291" s="229"/>
      <c r="G291" s="229"/>
      <c r="H291" s="229"/>
      <c r="I291" s="229"/>
      <c r="J291" s="229"/>
      <c r="K291" s="229"/>
      <c r="L291" s="229"/>
      <c r="M291" s="229"/>
      <c r="N291" s="228"/>
      <c r="O291" s="228"/>
      <c r="P291" s="228"/>
      <c r="Q291" s="228"/>
      <c r="R291" s="229"/>
      <c r="S291" s="229"/>
      <c r="T291" s="229"/>
      <c r="U291" s="229"/>
      <c r="V291" s="229"/>
      <c r="W291" s="229"/>
      <c r="X291" s="229"/>
      <c r="Y291" s="229"/>
      <c r="Z291" s="209"/>
      <c r="AA291" s="209"/>
      <c r="AB291" s="209"/>
      <c r="AC291" s="209"/>
      <c r="AD291" s="209"/>
      <c r="AE291" s="209"/>
      <c r="AF291" s="209"/>
      <c r="AG291" s="209" t="s">
        <v>134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3" x14ac:dyDescent="0.2">
      <c r="A292" s="226"/>
      <c r="B292" s="227"/>
      <c r="C292" s="261" t="s">
        <v>155</v>
      </c>
      <c r="D292" s="230"/>
      <c r="E292" s="231">
        <v>-0.3</v>
      </c>
      <c r="F292" s="229"/>
      <c r="G292" s="229"/>
      <c r="H292" s="229"/>
      <c r="I292" s="229"/>
      <c r="J292" s="229"/>
      <c r="K292" s="229"/>
      <c r="L292" s="229"/>
      <c r="M292" s="229"/>
      <c r="N292" s="228"/>
      <c r="O292" s="228"/>
      <c r="P292" s="228"/>
      <c r="Q292" s="228"/>
      <c r="R292" s="229"/>
      <c r="S292" s="229"/>
      <c r="T292" s="229"/>
      <c r="U292" s="229"/>
      <c r="V292" s="229"/>
      <c r="W292" s="229"/>
      <c r="X292" s="229"/>
      <c r="Y292" s="229"/>
      <c r="Z292" s="209"/>
      <c r="AA292" s="209"/>
      <c r="AB292" s="209"/>
      <c r="AC292" s="209"/>
      <c r="AD292" s="209"/>
      <c r="AE292" s="209"/>
      <c r="AF292" s="209"/>
      <c r="AG292" s="209" t="s">
        <v>134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3" x14ac:dyDescent="0.2">
      <c r="A293" s="226"/>
      <c r="B293" s="227"/>
      <c r="C293" s="264" t="s">
        <v>213</v>
      </c>
      <c r="D293" s="232"/>
      <c r="E293" s="233">
        <v>34.25</v>
      </c>
      <c r="F293" s="229"/>
      <c r="G293" s="229"/>
      <c r="H293" s="229"/>
      <c r="I293" s="229"/>
      <c r="J293" s="229"/>
      <c r="K293" s="229"/>
      <c r="L293" s="229"/>
      <c r="M293" s="229"/>
      <c r="N293" s="228"/>
      <c r="O293" s="228"/>
      <c r="P293" s="228"/>
      <c r="Q293" s="228"/>
      <c r="R293" s="229"/>
      <c r="S293" s="229"/>
      <c r="T293" s="229"/>
      <c r="U293" s="229"/>
      <c r="V293" s="229"/>
      <c r="W293" s="229"/>
      <c r="X293" s="229"/>
      <c r="Y293" s="229"/>
      <c r="Z293" s="209"/>
      <c r="AA293" s="209"/>
      <c r="AB293" s="209"/>
      <c r="AC293" s="209"/>
      <c r="AD293" s="209"/>
      <c r="AE293" s="209"/>
      <c r="AF293" s="209"/>
      <c r="AG293" s="209" t="s">
        <v>134</v>
      </c>
      <c r="AH293" s="209">
        <v>1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">
      <c r="A294" s="242">
        <v>93</v>
      </c>
      <c r="B294" s="243" t="s">
        <v>402</v>
      </c>
      <c r="C294" s="260" t="s">
        <v>403</v>
      </c>
      <c r="D294" s="244" t="s">
        <v>128</v>
      </c>
      <c r="E294" s="245">
        <v>32.15</v>
      </c>
      <c r="F294" s="246"/>
      <c r="G294" s="247">
        <f>ROUND(E294*F294,2)</f>
        <v>0</v>
      </c>
      <c r="H294" s="246"/>
      <c r="I294" s="247">
        <f>ROUND(E294*H294,2)</f>
        <v>0</v>
      </c>
      <c r="J294" s="246"/>
      <c r="K294" s="247">
        <f>ROUND(E294*J294,2)</f>
        <v>0</v>
      </c>
      <c r="L294" s="247">
        <v>21</v>
      </c>
      <c r="M294" s="247">
        <f>G294*(1+L294/100)</f>
        <v>0</v>
      </c>
      <c r="N294" s="245">
        <v>1.6000000000000001E-4</v>
      </c>
      <c r="O294" s="245">
        <f>ROUND(E294*N294,2)</f>
        <v>0.01</v>
      </c>
      <c r="P294" s="245">
        <v>0</v>
      </c>
      <c r="Q294" s="245">
        <f>ROUND(E294*P294,2)</f>
        <v>0</v>
      </c>
      <c r="R294" s="247"/>
      <c r="S294" s="247" t="s">
        <v>129</v>
      </c>
      <c r="T294" s="248" t="s">
        <v>129</v>
      </c>
      <c r="U294" s="229">
        <v>3.2480000000000002E-2</v>
      </c>
      <c r="V294" s="229">
        <f>ROUND(E294*U294,2)</f>
        <v>1.04</v>
      </c>
      <c r="W294" s="229"/>
      <c r="X294" s="229" t="s">
        <v>130</v>
      </c>
      <c r="Y294" s="229" t="s">
        <v>131</v>
      </c>
      <c r="Z294" s="209"/>
      <c r="AA294" s="209"/>
      <c r="AB294" s="209"/>
      <c r="AC294" s="209"/>
      <c r="AD294" s="209"/>
      <c r="AE294" s="209"/>
      <c r="AF294" s="209"/>
      <c r="AG294" s="209" t="s">
        <v>132</v>
      </c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2" x14ac:dyDescent="0.2">
      <c r="A295" s="226"/>
      <c r="B295" s="227"/>
      <c r="C295" s="261" t="s">
        <v>401</v>
      </c>
      <c r="D295" s="230"/>
      <c r="E295" s="231"/>
      <c r="F295" s="229"/>
      <c r="G295" s="229"/>
      <c r="H295" s="229"/>
      <c r="I295" s="229"/>
      <c r="J295" s="229"/>
      <c r="K295" s="229"/>
      <c r="L295" s="229"/>
      <c r="M295" s="229"/>
      <c r="N295" s="228"/>
      <c r="O295" s="228"/>
      <c r="P295" s="228"/>
      <c r="Q295" s="228"/>
      <c r="R295" s="229"/>
      <c r="S295" s="229"/>
      <c r="T295" s="229"/>
      <c r="U295" s="229"/>
      <c r="V295" s="229"/>
      <c r="W295" s="229"/>
      <c r="X295" s="229"/>
      <c r="Y295" s="229"/>
      <c r="Z295" s="209"/>
      <c r="AA295" s="209"/>
      <c r="AB295" s="209"/>
      <c r="AC295" s="209"/>
      <c r="AD295" s="209"/>
      <c r="AE295" s="209"/>
      <c r="AF295" s="209"/>
      <c r="AG295" s="209" t="s">
        <v>134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3" x14ac:dyDescent="0.2">
      <c r="A296" s="226"/>
      <c r="B296" s="227"/>
      <c r="C296" s="261" t="s">
        <v>448</v>
      </c>
      <c r="D296" s="230"/>
      <c r="E296" s="231">
        <v>1.7</v>
      </c>
      <c r="F296" s="229"/>
      <c r="G296" s="229"/>
      <c r="H296" s="229"/>
      <c r="I296" s="229"/>
      <c r="J296" s="229"/>
      <c r="K296" s="229"/>
      <c r="L296" s="229"/>
      <c r="M296" s="229"/>
      <c r="N296" s="228"/>
      <c r="O296" s="228"/>
      <c r="P296" s="228"/>
      <c r="Q296" s="228"/>
      <c r="R296" s="229"/>
      <c r="S296" s="229"/>
      <c r="T296" s="229"/>
      <c r="U296" s="229"/>
      <c r="V296" s="229"/>
      <c r="W296" s="229"/>
      <c r="X296" s="229"/>
      <c r="Y296" s="229"/>
      <c r="Z296" s="209"/>
      <c r="AA296" s="209"/>
      <c r="AB296" s="209"/>
      <c r="AC296" s="209"/>
      <c r="AD296" s="209"/>
      <c r="AE296" s="209"/>
      <c r="AF296" s="209"/>
      <c r="AG296" s="209" t="s">
        <v>134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3" x14ac:dyDescent="0.2">
      <c r="A297" s="226"/>
      <c r="B297" s="227"/>
      <c r="C297" s="261" t="s">
        <v>449</v>
      </c>
      <c r="D297" s="230"/>
      <c r="E297" s="231">
        <v>1.5</v>
      </c>
      <c r="F297" s="229"/>
      <c r="G297" s="229"/>
      <c r="H297" s="229"/>
      <c r="I297" s="229"/>
      <c r="J297" s="229"/>
      <c r="K297" s="229"/>
      <c r="L297" s="229"/>
      <c r="M297" s="229"/>
      <c r="N297" s="228"/>
      <c r="O297" s="228"/>
      <c r="P297" s="228"/>
      <c r="Q297" s="228"/>
      <c r="R297" s="229"/>
      <c r="S297" s="229"/>
      <c r="T297" s="229"/>
      <c r="U297" s="229"/>
      <c r="V297" s="229"/>
      <c r="W297" s="229"/>
      <c r="X297" s="229"/>
      <c r="Y297" s="229"/>
      <c r="Z297" s="209"/>
      <c r="AA297" s="209"/>
      <c r="AB297" s="209"/>
      <c r="AC297" s="209"/>
      <c r="AD297" s="209"/>
      <c r="AE297" s="209"/>
      <c r="AF297" s="209"/>
      <c r="AG297" s="209" t="s">
        <v>134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3" x14ac:dyDescent="0.2">
      <c r="A298" s="226"/>
      <c r="B298" s="227"/>
      <c r="C298" s="261" t="s">
        <v>450</v>
      </c>
      <c r="D298" s="230"/>
      <c r="E298" s="231">
        <v>1.7</v>
      </c>
      <c r="F298" s="229"/>
      <c r="G298" s="229"/>
      <c r="H298" s="229"/>
      <c r="I298" s="229"/>
      <c r="J298" s="229"/>
      <c r="K298" s="229"/>
      <c r="L298" s="229"/>
      <c r="M298" s="229"/>
      <c r="N298" s="228"/>
      <c r="O298" s="228"/>
      <c r="P298" s="228"/>
      <c r="Q298" s="228"/>
      <c r="R298" s="229"/>
      <c r="S298" s="229"/>
      <c r="T298" s="229"/>
      <c r="U298" s="229"/>
      <c r="V298" s="229"/>
      <c r="W298" s="229"/>
      <c r="X298" s="229"/>
      <c r="Y298" s="229"/>
      <c r="Z298" s="209"/>
      <c r="AA298" s="209"/>
      <c r="AB298" s="209"/>
      <c r="AC298" s="209"/>
      <c r="AD298" s="209"/>
      <c r="AE298" s="209"/>
      <c r="AF298" s="209"/>
      <c r="AG298" s="209" t="s">
        <v>134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3" x14ac:dyDescent="0.2">
      <c r="A299" s="226"/>
      <c r="B299" s="227"/>
      <c r="C299" s="261" t="s">
        <v>451</v>
      </c>
      <c r="D299" s="230"/>
      <c r="E299" s="231">
        <v>1.5</v>
      </c>
      <c r="F299" s="229"/>
      <c r="G299" s="229"/>
      <c r="H299" s="229"/>
      <c r="I299" s="229"/>
      <c r="J299" s="229"/>
      <c r="K299" s="229"/>
      <c r="L299" s="229"/>
      <c r="M299" s="229"/>
      <c r="N299" s="228"/>
      <c r="O299" s="228"/>
      <c r="P299" s="228"/>
      <c r="Q299" s="228"/>
      <c r="R299" s="229"/>
      <c r="S299" s="229"/>
      <c r="T299" s="229"/>
      <c r="U299" s="229"/>
      <c r="V299" s="229"/>
      <c r="W299" s="229"/>
      <c r="X299" s="229"/>
      <c r="Y299" s="229"/>
      <c r="Z299" s="209"/>
      <c r="AA299" s="209"/>
      <c r="AB299" s="209"/>
      <c r="AC299" s="209"/>
      <c r="AD299" s="209"/>
      <c r="AE299" s="209"/>
      <c r="AF299" s="209"/>
      <c r="AG299" s="209" t="s">
        <v>134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3" x14ac:dyDescent="0.2">
      <c r="A300" s="226"/>
      <c r="B300" s="227"/>
      <c r="C300" s="264" t="s">
        <v>213</v>
      </c>
      <c r="D300" s="232"/>
      <c r="E300" s="233">
        <v>6.4</v>
      </c>
      <c r="F300" s="229"/>
      <c r="G300" s="229"/>
      <c r="H300" s="229"/>
      <c r="I300" s="229"/>
      <c r="J300" s="229"/>
      <c r="K300" s="229"/>
      <c r="L300" s="229"/>
      <c r="M300" s="229"/>
      <c r="N300" s="228"/>
      <c r="O300" s="228"/>
      <c r="P300" s="228"/>
      <c r="Q300" s="228"/>
      <c r="R300" s="229"/>
      <c r="S300" s="229"/>
      <c r="T300" s="229"/>
      <c r="U300" s="229"/>
      <c r="V300" s="229"/>
      <c r="W300" s="229"/>
      <c r="X300" s="229"/>
      <c r="Y300" s="229"/>
      <c r="Z300" s="209"/>
      <c r="AA300" s="209"/>
      <c r="AB300" s="209"/>
      <c r="AC300" s="209"/>
      <c r="AD300" s="209"/>
      <c r="AE300" s="209"/>
      <c r="AF300" s="209"/>
      <c r="AG300" s="209" t="s">
        <v>134</v>
      </c>
      <c r="AH300" s="209">
        <v>1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3" x14ac:dyDescent="0.2">
      <c r="A301" s="226"/>
      <c r="B301" s="227"/>
      <c r="C301" s="261" t="s">
        <v>214</v>
      </c>
      <c r="D301" s="230"/>
      <c r="E301" s="231"/>
      <c r="F301" s="229"/>
      <c r="G301" s="229"/>
      <c r="H301" s="229"/>
      <c r="I301" s="229"/>
      <c r="J301" s="229"/>
      <c r="K301" s="229"/>
      <c r="L301" s="229"/>
      <c r="M301" s="229"/>
      <c r="N301" s="228"/>
      <c r="O301" s="228"/>
      <c r="P301" s="228"/>
      <c r="Q301" s="228"/>
      <c r="R301" s="229"/>
      <c r="S301" s="229"/>
      <c r="T301" s="229"/>
      <c r="U301" s="229"/>
      <c r="V301" s="229"/>
      <c r="W301" s="229"/>
      <c r="X301" s="229"/>
      <c r="Y301" s="229"/>
      <c r="Z301" s="209"/>
      <c r="AA301" s="209"/>
      <c r="AB301" s="209"/>
      <c r="AC301" s="209"/>
      <c r="AD301" s="209"/>
      <c r="AE301" s="209"/>
      <c r="AF301" s="209"/>
      <c r="AG301" s="209" t="s">
        <v>134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3" x14ac:dyDescent="0.2">
      <c r="A302" s="226"/>
      <c r="B302" s="227"/>
      <c r="C302" s="261" t="s">
        <v>452</v>
      </c>
      <c r="D302" s="230"/>
      <c r="E302" s="231"/>
      <c r="F302" s="229"/>
      <c r="G302" s="229"/>
      <c r="H302" s="229"/>
      <c r="I302" s="229"/>
      <c r="J302" s="229"/>
      <c r="K302" s="229"/>
      <c r="L302" s="229"/>
      <c r="M302" s="229"/>
      <c r="N302" s="228"/>
      <c r="O302" s="228"/>
      <c r="P302" s="228"/>
      <c r="Q302" s="228"/>
      <c r="R302" s="229"/>
      <c r="S302" s="229"/>
      <c r="T302" s="229"/>
      <c r="U302" s="229"/>
      <c r="V302" s="229"/>
      <c r="W302" s="229"/>
      <c r="X302" s="229"/>
      <c r="Y302" s="229"/>
      <c r="Z302" s="209"/>
      <c r="AA302" s="209"/>
      <c r="AB302" s="209"/>
      <c r="AC302" s="209"/>
      <c r="AD302" s="209"/>
      <c r="AE302" s="209"/>
      <c r="AF302" s="209"/>
      <c r="AG302" s="209" t="s">
        <v>134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3" x14ac:dyDescent="0.2">
      <c r="A303" s="226"/>
      <c r="B303" s="227"/>
      <c r="C303" s="261" t="s">
        <v>460</v>
      </c>
      <c r="D303" s="230"/>
      <c r="E303" s="231">
        <v>6.6</v>
      </c>
      <c r="F303" s="229"/>
      <c r="G303" s="229"/>
      <c r="H303" s="229"/>
      <c r="I303" s="229"/>
      <c r="J303" s="229"/>
      <c r="K303" s="229"/>
      <c r="L303" s="229"/>
      <c r="M303" s="229"/>
      <c r="N303" s="228"/>
      <c r="O303" s="228"/>
      <c r="P303" s="228"/>
      <c r="Q303" s="228"/>
      <c r="R303" s="229"/>
      <c r="S303" s="229"/>
      <c r="T303" s="229"/>
      <c r="U303" s="229"/>
      <c r="V303" s="229"/>
      <c r="W303" s="229"/>
      <c r="X303" s="229"/>
      <c r="Y303" s="229"/>
      <c r="Z303" s="209"/>
      <c r="AA303" s="209"/>
      <c r="AB303" s="209"/>
      <c r="AC303" s="209"/>
      <c r="AD303" s="209"/>
      <c r="AE303" s="209"/>
      <c r="AF303" s="209"/>
      <c r="AG303" s="209" t="s">
        <v>134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3" x14ac:dyDescent="0.2">
      <c r="A304" s="226"/>
      <c r="B304" s="227"/>
      <c r="C304" s="261" t="s">
        <v>454</v>
      </c>
      <c r="D304" s="230"/>
      <c r="E304" s="231"/>
      <c r="F304" s="229"/>
      <c r="G304" s="229"/>
      <c r="H304" s="229"/>
      <c r="I304" s="229"/>
      <c r="J304" s="229"/>
      <c r="K304" s="229"/>
      <c r="L304" s="229"/>
      <c r="M304" s="229"/>
      <c r="N304" s="228"/>
      <c r="O304" s="228"/>
      <c r="P304" s="228"/>
      <c r="Q304" s="228"/>
      <c r="R304" s="229"/>
      <c r="S304" s="229"/>
      <c r="T304" s="229"/>
      <c r="U304" s="229"/>
      <c r="V304" s="229"/>
      <c r="W304" s="229"/>
      <c r="X304" s="229"/>
      <c r="Y304" s="229"/>
      <c r="Z304" s="209"/>
      <c r="AA304" s="209"/>
      <c r="AB304" s="209"/>
      <c r="AC304" s="209"/>
      <c r="AD304" s="209"/>
      <c r="AE304" s="209"/>
      <c r="AF304" s="209"/>
      <c r="AG304" s="209" t="s">
        <v>134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3" x14ac:dyDescent="0.2">
      <c r="A305" s="226"/>
      <c r="B305" s="227"/>
      <c r="C305" s="261" t="s">
        <v>461</v>
      </c>
      <c r="D305" s="230"/>
      <c r="E305" s="231">
        <v>6.28</v>
      </c>
      <c r="F305" s="229"/>
      <c r="G305" s="229"/>
      <c r="H305" s="229"/>
      <c r="I305" s="229"/>
      <c r="J305" s="229"/>
      <c r="K305" s="229"/>
      <c r="L305" s="229"/>
      <c r="M305" s="229"/>
      <c r="N305" s="228"/>
      <c r="O305" s="228"/>
      <c r="P305" s="228"/>
      <c r="Q305" s="228"/>
      <c r="R305" s="229"/>
      <c r="S305" s="229"/>
      <c r="T305" s="229"/>
      <c r="U305" s="229"/>
      <c r="V305" s="229"/>
      <c r="W305" s="229"/>
      <c r="X305" s="229"/>
      <c r="Y305" s="229"/>
      <c r="Z305" s="209"/>
      <c r="AA305" s="209"/>
      <c r="AB305" s="209"/>
      <c r="AC305" s="209"/>
      <c r="AD305" s="209"/>
      <c r="AE305" s="209"/>
      <c r="AF305" s="209"/>
      <c r="AG305" s="209" t="s">
        <v>134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3" x14ac:dyDescent="0.2">
      <c r="A306" s="226"/>
      <c r="B306" s="227"/>
      <c r="C306" s="261" t="s">
        <v>456</v>
      </c>
      <c r="D306" s="230"/>
      <c r="E306" s="231"/>
      <c r="F306" s="229"/>
      <c r="G306" s="229"/>
      <c r="H306" s="229"/>
      <c r="I306" s="229"/>
      <c r="J306" s="229"/>
      <c r="K306" s="229"/>
      <c r="L306" s="229"/>
      <c r="M306" s="229"/>
      <c r="N306" s="228"/>
      <c r="O306" s="228"/>
      <c r="P306" s="228"/>
      <c r="Q306" s="228"/>
      <c r="R306" s="229"/>
      <c r="S306" s="229"/>
      <c r="T306" s="229"/>
      <c r="U306" s="229"/>
      <c r="V306" s="229"/>
      <c r="W306" s="229"/>
      <c r="X306" s="229"/>
      <c r="Y306" s="229"/>
      <c r="Z306" s="209"/>
      <c r="AA306" s="209"/>
      <c r="AB306" s="209"/>
      <c r="AC306" s="209"/>
      <c r="AD306" s="209"/>
      <c r="AE306" s="209"/>
      <c r="AF306" s="209"/>
      <c r="AG306" s="209" t="s">
        <v>134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3" x14ac:dyDescent="0.2">
      <c r="A307" s="226"/>
      <c r="B307" s="227"/>
      <c r="C307" s="261" t="s">
        <v>460</v>
      </c>
      <c r="D307" s="230"/>
      <c r="E307" s="231">
        <v>6.6</v>
      </c>
      <c r="F307" s="229"/>
      <c r="G307" s="229"/>
      <c r="H307" s="229"/>
      <c r="I307" s="229"/>
      <c r="J307" s="229"/>
      <c r="K307" s="229"/>
      <c r="L307" s="229"/>
      <c r="M307" s="229"/>
      <c r="N307" s="228"/>
      <c r="O307" s="228"/>
      <c r="P307" s="228"/>
      <c r="Q307" s="228"/>
      <c r="R307" s="229"/>
      <c r="S307" s="229"/>
      <c r="T307" s="229"/>
      <c r="U307" s="229"/>
      <c r="V307" s="229"/>
      <c r="W307" s="229"/>
      <c r="X307" s="229"/>
      <c r="Y307" s="229"/>
      <c r="Z307" s="209"/>
      <c r="AA307" s="209"/>
      <c r="AB307" s="209"/>
      <c r="AC307" s="209"/>
      <c r="AD307" s="209"/>
      <c r="AE307" s="209"/>
      <c r="AF307" s="209"/>
      <c r="AG307" s="209" t="s">
        <v>134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3" x14ac:dyDescent="0.2">
      <c r="A308" s="226"/>
      <c r="B308" s="227"/>
      <c r="C308" s="261" t="s">
        <v>457</v>
      </c>
      <c r="D308" s="230"/>
      <c r="E308" s="231"/>
      <c r="F308" s="229"/>
      <c r="G308" s="229"/>
      <c r="H308" s="229"/>
      <c r="I308" s="229"/>
      <c r="J308" s="229"/>
      <c r="K308" s="229"/>
      <c r="L308" s="229"/>
      <c r="M308" s="229"/>
      <c r="N308" s="228"/>
      <c r="O308" s="228"/>
      <c r="P308" s="228"/>
      <c r="Q308" s="228"/>
      <c r="R308" s="229"/>
      <c r="S308" s="229"/>
      <c r="T308" s="229"/>
      <c r="U308" s="229"/>
      <c r="V308" s="229"/>
      <c r="W308" s="229"/>
      <c r="X308" s="229"/>
      <c r="Y308" s="229"/>
      <c r="Z308" s="209"/>
      <c r="AA308" s="209"/>
      <c r="AB308" s="209"/>
      <c r="AC308" s="209"/>
      <c r="AD308" s="209"/>
      <c r="AE308" s="209"/>
      <c r="AF308" s="209"/>
      <c r="AG308" s="209" t="s">
        <v>134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3" x14ac:dyDescent="0.2">
      <c r="A309" s="226"/>
      <c r="B309" s="227"/>
      <c r="C309" s="261" t="s">
        <v>461</v>
      </c>
      <c r="D309" s="230"/>
      <c r="E309" s="231">
        <v>6.28</v>
      </c>
      <c r="F309" s="229"/>
      <c r="G309" s="229"/>
      <c r="H309" s="229"/>
      <c r="I309" s="229"/>
      <c r="J309" s="229"/>
      <c r="K309" s="229"/>
      <c r="L309" s="229"/>
      <c r="M309" s="229"/>
      <c r="N309" s="228"/>
      <c r="O309" s="228"/>
      <c r="P309" s="228"/>
      <c r="Q309" s="228"/>
      <c r="R309" s="229"/>
      <c r="S309" s="229"/>
      <c r="T309" s="229"/>
      <c r="U309" s="229"/>
      <c r="V309" s="229"/>
      <c r="W309" s="229"/>
      <c r="X309" s="229"/>
      <c r="Y309" s="229"/>
      <c r="Z309" s="209"/>
      <c r="AA309" s="209"/>
      <c r="AB309" s="209"/>
      <c r="AC309" s="209"/>
      <c r="AD309" s="209"/>
      <c r="AE309" s="209"/>
      <c r="AF309" s="209"/>
      <c r="AG309" s="209" t="s">
        <v>134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3" x14ac:dyDescent="0.2">
      <c r="A310" s="226"/>
      <c r="B310" s="227"/>
      <c r="C310" s="264" t="s">
        <v>213</v>
      </c>
      <c r="D310" s="232"/>
      <c r="E310" s="233">
        <v>25.75</v>
      </c>
      <c r="F310" s="229"/>
      <c r="G310" s="229"/>
      <c r="H310" s="229"/>
      <c r="I310" s="229"/>
      <c r="J310" s="229"/>
      <c r="K310" s="229"/>
      <c r="L310" s="229"/>
      <c r="M310" s="229"/>
      <c r="N310" s="228"/>
      <c r="O310" s="228"/>
      <c r="P310" s="228"/>
      <c r="Q310" s="228"/>
      <c r="R310" s="229"/>
      <c r="S310" s="229"/>
      <c r="T310" s="229"/>
      <c r="U310" s="229"/>
      <c r="V310" s="229"/>
      <c r="W310" s="229"/>
      <c r="X310" s="229"/>
      <c r="Y310" s="229"/>
      <c r="Z310" s="209"/>
      <c r="AA310" s="209"/>
      <c r="AB310" s="209"/>
      <c r="AC310" s="209"/>
      <c r="AD310" s="209"/>
      <c r="AE310" s="209"/>
      <c r="AF310" s="209"/>
      <c r="AG310" s="209" t="s">
        <v>134</v>
      </c>
      <c r="AH310" s="209">
        <v>1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ht="22.5" outlineLevel="1" x14ac:dyDescent="0.2">
      <c r="A311" s="242">
        <v>94</v>
      </c>
      <c r="B311" s="243" t="s">
        <v>404</v>
      </c>
      <c r="C311" s="260" t="s">
        <v>405</v>
      </c>
      <c r="D311" s="244" t="s">
        <v>128</v>
      </c>
      <c r="E311" s="245">
        <v>6.4</v>
      </c>
      <c r="F311" s="246"/>
      <c r="G311" s="247">
        <f>ROUND(E311*F311,2)</f>
        <v>0</v>
      </c>
      <c r="H311" s="246"/>
      <c r="I311" s="247">
        <f>ROUND(E311*H311,2)</f>
        <v>0</v>
      </c>
      <c r="J311" s="246"/>
      <c r="K311" s="247">
        <f>ROUND(E311*J311,2)</f>
        <v>0</v>
      </c>
      <c r="L311" s="247">
        <v>21</v>
      </c>
      <c r="M311" s="247">
        <f>G311*(1+L311/100)</f>
        <v>0</v>
      </c>
      <c r="N311" s="245">
        <v>4.2000000000000002E-4</v>
      </c>
      <c r="O311" s="245">
        <f>ROUND(E311*N311,2)</f>
        <v>0</v>
      </c>
      <c r="P311" s="245">
        <v>0</v>
      </c>
      <c r="Q311" s="245">
        <f>ROUND(E311*P311,2)</f>
        <v>0</v>
      </c>
      <c r="R311" s="247"/>
      <c r="S311" s="247" t="s">
        <v>129</v>
      </c>
      <c r="T311" s="248" t="s">
        <v>129</v>
      </c>
      <c r="U311" s="229">
        <v>0.10191</v>
      </c>
      <c r="V311" s="229">
        <f>ROUND(E311*U311,2)</f>
        <v>0.65</v>
      </c>
      <c r="W311" s="229"/>
      <c r="X311" s="229" t="s">
        <v>130</v>
      </c>
      <c r="Y311" s="229" t="s">
        <v>131</v>
      </c>
      <c r="Z311" s="209"/>
      <c r="AA311" s="209"/>
      <c r="AB311" s="209"/>
      <c r="AC311" s="209"/>
      <c r="AD311" s="209"/>
      <c r="AE311" s="209"/>
      <c r="AF311" s="209"/>
      <c r="AG311" s="209" t="s">
        <v>132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2" x14ac:dyDescent="0.2">
      <c r="A312" s="226"/>
      <c r="B312" s="227"/>
      <c r="C312" s="261" t="s">
        <v>401</v>
      </c>
      <c r="D312" s="230"/>
      <c r="E312" s="231"/>
      <c r="F312" s="229"/>
      <c r="G312" s="229"/>
      <c r="H312" s="229"/>
      <c r="I312" s="229"/>
      <c r="J312" s="229"/>
      <c r="K312" s="229"/>
      <c r="L312" s="229"/>
      <c r="M312" s="229"/>
      <c r="N312" s="228"/>
      <c r="O312" s="228"/>
      <c r="P312" s="228"/>
      <c r="Q312" s="228"/>
      <c r="R312" s="229"/>
      <c r="S312" s="229"/>
      <c r="T312" s="229"/>
      <c r="U312" s="229"/>
      <c r="V312" s="229"/>
      <c r="W312" s="229"/>
      <c r="X312" s="229"/>
      <c r="Y312" s="229"/>
      <c r="Z312" s="209"/>
      <c r="AA312" s="209"/>
      <c r="AB312" s="209"/>
      <c r="AC312" s="209"/>
      <c r="AD312" s="209"/>
      <c r="AE312" s="209"/>
      <c r="AF312" s="209"/>
      <c r="AG312" s="209" t="s">
        <v>134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3" x14ac:dyDescent="0.2">
      <c r="A313" s="226"/>
      <c r="B313" s="227"/>
      <c r="C313" s="261" t="s">
        <v>448</v>
      </c>
      <c r="D313" s="230"/>
      <c r="E313" s="231">
        <v>1.7</v>
      </c>
      <c r="F313" s="229"/>
      <c r="G313" s="229"/>
      <c r="H313" s="229"/>
      <c r="I313" s="229"/>
      <c r="J313" s="229"/>
      <c r="K313" s="229"/>
      <c r="L313" s="229"/>
      <c r="M313" s="229"/>
      <c r="N313" s="228"/>
      <c r="O313" s="228"/>
      <c r="P313" s="228"/>
      <c r="Q313" s="228"/>
      <c r="R313" s="229"/>
      <c r="S313" s="229"/>
      <c r="T313" s="229"/>
      <c r="U313" s="229"/>
      <c r="V313" s="229"/>
      <c r="W313" s="229"/>
      <c r="X313" s="229"/>
      <c r="Y313" s="229"/>
      <c r="Z313" s="209"/>
      <c r="AA313" s="209"/>
      <c r="AB313" s="209"/>
      <c r="AC313" s="209"/>
      <c r="AD313" s="209"/>
      <c r="AE313" s="209"/>
      <c r="AF313" s="209"/>
      <c r="AG313" s="209" t="s">
        <v>134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3" x14ac:dyDescent="0.2">
      <c r="A314" s="226"/>
      <c r="B314" s="227"/>
      <c r="C314" s="261" t="s">
        <v>449</v>
      </c>
      <c r="D314" s="230"/>
      <c r="E314" s="231">
        <v>1.5</v>
      </c>
      <c r="F314" s="229"/>
      <c r="G314" s="229"/>
      <c r="H314" s="229"/>
      <c r="I314" s="229"/>
      <c r="J314" s="229"/>
      <c r="K314" s="229"/>
      <c r="L314" s="229"/>
      <c r="M314" s="229"/>
      <c r="N314" s="228"/>
      <c r="O314" s="228"/>
      <c r="P314" s="228"/>
      <c r="Q314" s="228"/>
      <c r="R314" s="229"/>
      <c r="S314" s="229"/>
      <c r="T314" s="229"/>
      <c r="U314" s="229"/>
      <c r="V314" s="229"/>
      <c r="W314" s="229"/>
      <c r="X314" s="229"/>
      <c r="Y314" s="229"/>
      <c r="Z314" s="209"/>
      <c r="AA314" s="209"/>
      <c r="AB314" s="209"/>
      <c r="AC314" s="209"/>
      <c r="AD314" s="209"/>
      <c r="AE314" s="209"/>
      <c r="AF314" s="209"/>
      <c r="AG314" s="209" t="s">
        <v>134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3" x14ac:dyDescent="0.2">
      <c r="A315" s="226"/>
      <c r="B315" s="227"/>
      <c r="C315" s="261" t="s">
        <v>450</v>
      </c>
      <c r="D315" s="230"/>
      <c r="E315" s="231">
        <v>1.7</v>
      </c>
      <c r="F315" s="229"/>
      <c r="G315" s="229"/>
      <c r="H315" s="229"/>
      <c r="I315" s="229"/>
      <c r="J315" s="229"/>
      <c r="K315" s="229"/>
      <c r="L315" s="229"/>
      <c r="M315" s="229"/>
      <c r="N315" s="228"/>
      <c r="O315" s="228"/>
      <c r="P315" s="228"/>
      <c r="Q315" s="228"/>
      <c r="R315" s="229"/>
      <c r="S315" s="229"/>
      <c r="T315" s="229"/>
      <c r="U315" s="229"/>
      <c r="V315" s="229"/>
      <c r="W315" s="229"/>
      <c r="X315" s="229"/>
      <c r="Y315" s="229"/>
      <c r="Z315" s="209"/>
      <c r="AA315" s="209"/>
      <c r="AB315" s="209"/>
      <c r="AC315" s="209"/>
      <c r="AD315" s="209"/>
      <c r="AE315" s="209"/>
      <c r="AF315" s="209"/>
      <c r="AG315" s="209" t="s">
        <v>134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3" x14ac:dyDescent="0.2">
      <c r="A316" s="226"/>
      <c r="B316" s="227"/>
      <c r="C316" s="261" t="s">
        <v>451</v>
      </c>
      <c r="D316" s="230"/>
      <c r="E316" s="231">
        <v>1.5</v>
      </c>
      <c r="F316" s="229"/>
      <c r="G316" s="229"/>
      <c r="H316" s="229"/>
      <c r="I316" s="229"/>
      <c r="J316" s="229"/>
      <c r="K316" s="229"/>
      <c r="L316" s="229"/>
      <c r="M316" s="229"/>
      <c r="N316" s="228"/>
      <c r="O316" s="228"/>
      <c r="P316" s="228"/>
      <c r="Q316" s="228"/>
      <c r="R316" s="229"/>
      <c r="S316" s="229"/>
      <c r="T316" s="229"/>
      <c r="U316" s="229"/>
      <c r="V316" s="229"/>
      <c r="W316" s="229"/>
      <c r="X316" s="229"/>
      <c r="Y316" s="229"/>
      <c r="Z316" s="209"/>
      <c r="AA316" s="209"/>
      <c r="AB316" s="209"/>
      <c r="AC316" s="209"/>
      <c r="AD316" s="209"/>
      <c r="AE316" s="209"/>
      <c r="AF316" s="209"/>
      <c r="AG316" s="209" t="s">
        <v>134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ht="22.5" outlineLevel="1" x14ac:dyDescent="0.2">
      <c r="A317" s="242">
        <v>95</v>
      </c>
      <c r="B317" s="243" t="s">
        <v>406</v>
      </c>
      <c r="C317" s="260" t="s">
        <v>407</v>
      </c>
      <c r="D317" s="244" t="s">
        <v>128</v>
      </c>
      <c r="E317" s="245">
        <v>25.75</v>
      </c>
      <c r="F317" s="246"/>
      <c r="G317" s="247">
        <f>ROUND(E317*F317,2)</f>
        <v>0</v>
      </c>
      <c r="H317" s="246"/>
      <c r="I317" s="247">
        <f>ROUND(E317*H317,2)</f>
        <v>0</v>
      </c>
      <c r="J317" s="246"/>
      <c r="K317" s="247">
        <f>ROUND(E317*J317,2)</f>
        <v>0</v>
      </c>
      <c r="L317" s="247">
        <v>21</v>
      </c>
      <c r="M317" s="247">
        <f>G317*(1+L317/100)</f>
        <v>0</v>
      </c>
      <c r="N317" s="245">
        <v>4.2000000000000002E-4</v>
      </c>
      <c r="O317" s="245">
        <f>ROUND(E317*N317,2)</f>
        <v>0.01</v>
      </c>
      <c r="P317" s="245">
        <v>0</v>
      </c>
      <c r="Q317" s="245">
        <f>ROUND(E317*P317,2)</f>
        <v>0</v>
      </c>
      <c r="R317" s="247"/>
      <c r="S317" s="247" t="s">
        <v>129</v>
      </c>
      <c r="T317" s="248" t="s">
        <v>129</v>
      </c>
      <c r="U317" s="229">
        <v>0.10191</v>
      </c>
      <c r="V317" s="229">
        <f>ROUND(E317*U317,2)</f>
        <v>2.62</v>
      </c>
      <c r="W317" s="229"/>
      <c r="X317" s="229" t="s">
        <v>130</v>
      </c>
      <c r="Y317" s="229" t="s">
        <v>131</v>
      </c>
      <c r="Z317" s="209"/>
      <c r="AA317" s="209"/>
      <c r="AB317" s="209"/>
      <c r="AC317" s="209"/>
      <c r="AD317" s="209"/>
      <c r="AE317" s="209"/>
      <c r="AF317" s="209"/>
      <c r="AG317" s="209" t="s">
        <v>132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2" x14ac:dyDescent="0.2">
      <c r="A318" s="226"/>
      <c r="B318" s="227"/>
      <c r="C318" s="261" t="s">
        <v>214</v>
      </c>
      <c r="D318" s="230"/>
      <c r="E318" s="231"/>
      <c r="F318" s="229"/>
      <c r="G318" s="229"/>
      <c r="H318" s="229"/>
      <c r="I318" s="229"/>
      <c r="J318" s="229"/>
      <c r="K318" s="229"/>
      <c r="L318" s="229"/>
      <c r="M318" s="229"/>
      <c r="N318" s="228"/>
      <c r="O318" s="228"/>
      <c r="P318" s="228"/>
      <c r="Q318" s="228"/>
      <c r="R318" s="229"/>
      <c r="S318" s="229"/>
      <c r="T318" s="229"/>
      <c r="U318" s="229"/>
      <c r="V318" s="229"/>
      <c r="W318" s="229"/>
      <c r="X318" s="229"/>
      <c r="Y318" s="229"/>
      <c r="Z318" s="209"/>
      <c r="AA318" s="209"/>
      <c r="AB318" s="209"/>
      <c r="AC318" s="209"/>
      <c r="AD318" s="209"/>
      <c r="AE318" s="209"/>
      <c r="AF318" s="209"/>
      <c r="AG318" s="209" t="s">
        <v>134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3" x14ac:dyDescent="0.2">
      <c r="A319" s="226"/>
      <c r="B319" s="227"/>
      <c r="C319" s="261" t="s">
        <v>452</v>
      </c>
      <c r="D319" s="230"/>
      <c r="E319" s="231"/>
      <c r="F319" s="229"/>
      <c r="G319" s="229"/>
      <c r="H319" s="229"/>
      <c r="I319" s="229"/>
      <c r="J319" s="229"/>
      <c r="K319" s="229"/>
      <c r="L319" s="229"/>
      <c r="M319" s="229"/>
      <c r="N319" s="228"/>
      <c r="O319" s="228"/>
      <c r="P319" s="228"/>
      <c r="Q319" s="228"/>
      <c r="R319" s="229"/>
      <c r="S319" s="229"/>
      <c r="T319" s="229"/>
      <c r="U319" s="229"/>
      <c r="V319" s="229"/>
      <c r="W319" s="229"/>
      <c r="X319" s="229"/>
      <c r="Y319" s="229"/>
      <c r="Z319" s="209"/>
      <c r="AA319" s="209"/>
      <c r="AB319" s="209"/>
      <c r="AC319" s="209"/>
      <c r="AD319" s="209"/>
      <c r="AE319" s="209"/>
      <c r="AF319" s="209"/>
      <c r="AG319" s="209" t="s">
        <v>134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3" x14ac:dyDescent="0.2">
      <c r="A320" s="226"/>
      <c r="B320" s="227"/>
      <c r="C320" s="261" t="s">
        <v>460</v>
      </c>
      <c r="D320" s="230"/>
      <c r="E320" s="231">
        <v>6.6</v>
      </c>
      <c r="F320" s="229"/>
      <c r="G320" s="229"/>
      <c r="H320" s="229"/>
      <c r="I320" s="229"/>
      <c r="J320" s="229"/>
      <c r="K320" s="229"/>
      <c r="L320" s="229"/>
      <c r="M320" s="229"/>
      <c r="N320" s="228"/>
      <c r="O320" s="228"/>
      <c r="P320" s="228"/>
      <c r="Q320" s="228"/>
      <c r="R320" s="229"/>
      <c r="S320" s="229"/>
      <c r="T320" s="229"/>
      <c r="U320" s="229"/>
      <c r="V320" s="229"/>
      <c r="W320" s="229"/>
      <c r="X320" s="229"/>
      <c r="Y320" s="229"/>
      <c r="Z320" s="209"/>
      <c r="AA320" s="209"/>
      <c r="AB320" s="209"/>
      <c r="AC320" s="209"/>
      <c r="AD320" s="209"/>
      <c r="AE320" s="209"/>
      <c r="AF320" s="209"/>
      <c r="AG320" s="209" t="s">
        <v>134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3" x14ac:dyDescent="0.2">
      <c r="A321" s="226"/>
      <c r="B321" s="227"/>
      <c r="C321" s="261" t="s">
        <v>454</v>
      </c>
      <c r="D321" s="230"/>
      <c r="E321" s="231"/>
      <c r="F321" s="229"/>
      <c r="G321" s="229"/>
      <c r="H321" s="229"/>
      <c r="I321" s="229"/>
      <c r="J321" s="229"/>
      <c r="K321" s="229"/>
      <c r="L321" s="229"/>
      <c r="M321" s="229"/>
      <c r="N321" s="228"/>
      <c r="O321" s="228"/>
      <c r="P321" s="228"/>
      <c r="Q321" s="228"/>
      <c r="R321" s="229"/>
      <c r="S321" s="229"/>
      <c r="T321" s="229"/>
      <c r="U321" s="229"/>
      <c r="V321" s="229"/>
      <c r="W321" s="229"/>
      <c r="X321" s="229"/>
      <c r="Y321" s="229"/>
      <c r="Z321" s="209"/>
      <c r="AA321" s="209"/>
      <c r="AB321" s="209"/>
      <c r="AC321" s="209"/>
      <c r="AD321" s="209"/>
      <c r="AE321" s="209"/>
      <c r="AF321" s="209"/>
      <c r="AG321" s="209" t="s">
        <v>134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3" x14ac:dyDescent="0.2">
      <c r="A322" s="226"/>
      <c r="B322" s="227"/>
      <c r="C322" s="261" t="s">
        <v>461</v>
      </c>
      <c r="D322" s="230"/>
      <c r="E322" s="231">
        <v>6.28</v>
      </c>
      <c r="F322" s="229"/>
      <c r="G322" s="229"/>
      <c r="H322" s="229"/>
      <c r="I322" s="229"/>
      <c r="J322" s="229"/>
      <c r="K322" s="229"/>
      <c r="L322" s="229"/>
      <c r="M322" s="229"/>
      <c r="N322" s="228"/>
      <c r="O322" s="228"/>
      <c r="P322" s="228"/>
      <c r="Q322" s="228"/>
      <c r="R322" s="229"/>
      <c r="S322" s="229"/>
      <c r="T322" s="229"/>
      <c r="U322" s="229"/>
      <c r="V322" s="229"/>
      <c r="W322" s="229"/>
      <c r="X322" s="229"/>
      <c r="Y322" s="229"/>
      <c r="Z322" s="209"/>
      <c r="AA322" s="209"/>
      <c r="AB322" s="209"/>
      <c r="AC322" s="209"/>
      <c r="AD322" s="209"/>
      <c r="AE322" s="209"/>
      <c r="AF322" s="209"/>
      <c r="AG322" s="209" t="s">
        <v>134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3" x14ac:dyDescent="0.2">
      <c r="A323" s="226"/>
      <c r="B323" s="227"/>
      <c r="C323" s="261" t="s">
        <v>456</v>
      </c>
      <c r="D323" s="230"/>
      <c r="E323" s="231"/>
      <c r="F323" s="229"/>
      <c r="G323" s="229"/>
      <c r="H323" s="229"/>
      <c r="I323" s="229"/>
      <c r="J323" s="229"/>
      <c r="K323" s="229"/>
      <c r="L323" s="229"/>
      <c r="M323" s="229"/>
      <c r="N323" s="228"/>
      <c r="O323" s="228"/>
      <c r="P323" s="228"/>
      <c r="Q323" s="228"/>
      <c r="R323" s="229"/>
      <c r="S323" s="229"/>
      <c r="T323" s="229"/>
      <c r="U323" s="229"/>
      <c r="V323" s="229"/>
      <c r="W323" s="229"/>
      <c r="X323" s="229"/>
      <c r="Y323" s="229"/>
      <c r="Z323" s="209"/>
      <c r="AA323" s="209"/>
      <c r="AB323" s="209"/>
      <c r="AC323" s="209"/>
      <c r="AD323" s="209"/>
      <c r="AE323" s="209"/>
      <c r="AF323" s="209"/>
      <c r="AG323" s="209" t="s">
        <v>134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3" x14ac:dyDescent="0.2">
      <c r="A324" s="226"/>
      <c r="B324" s="227"/>
      <c r="C324" s="261" t="s">
        <v>460</v>
      </c>
      <c r="D324" s="230"/>
      <c r="E324" s="231">
        <v>6.6</v>
      </c>
      <c r="F324" s="229"/>
      <c r="G324" s="229"/>
      <c r="H324" s="229"/>
      <c r="I324" s="229"/>
      <c r="J324" s="229"/>
      <c r="K324" s="229"/>
      <c r="L324" s="229"/>
      <c r="M324" s="229"/>
      <c r="N324" s="228"/>
      <c r="O324" s="228"/>
      <c r="P324" s="228"/>
      <c r="Q324" s="228"/>
      <c r="R324" s="229"/>
      <c r="S324" s="229"/>
      <c r="T324" s="229"/>
      <c r="U324" s="229"/>
      <c r="V324" s="229"/>
      <c r="W324" s="229"/>
      <c r="X324" s="229"/>
      <c r="Y324" s="229"/>
      <c r="Z324" s="209"/>
      <c r="AA324" s="209"/>
      <c r="AB324" s="209"/>
      <c r="AC324" s="209"/>
      <c r="AD324" s="209"/>
      <c r="AE324" s="209"/>
      <c r="AF324" s="209"/>
      <c r="AG324" s="209" t="s">
        <v>134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3" x14ac:dyDescent="0.2">
      <c r="A325" s="226"/>
      <c r="B325" s="227"/>
      <c r="C325" s="261" t="s">
        <v>457</v>
      </c>
      <c r="D325" s="230"/>
      <c r="E325" s="231"/>
      <c r="F325" s="229"/>
      <c r="G325" s="229"/>
      <c r="H325" s="229"/>
      <c r="I325" s="229"/>
      <c r="J325" s="229"/>
      <c r="K325" s="229"/>
      <c r="L325" s="229"/>
      <c r="M325" s="229"/>
      <c r="N325" s="228"/>
      <c r="O325" s="228"/>
      <c r="P325" s="228"/>
      <c r="Q325" s="228"/>
      <c r="R325" s="229"/>
      <c r="S325" s="229"/>
      <c r="T325" s="229"/>
      <c r="U325" s="229"/>
      <c r="V325" s="229"/>
      <c r="W325" s="229"/>
      <c r="X325" s="229"/>
      <c r="Y325" s="229"/>
      <c r="Z325" s="209"/>
      <c r="AA325" s="209"/>
      <c r="AB325" s="209"/>
      <c r="AC325" s="209"/>
      <c r="AD325" s="209"/>
      <c r="AE325" s="209"/>
      <c r="AF325" s="209"/>
      <c r="AG325" s="209" t="s">
        <v>134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3" x14ac:dyDescent="0.2">
      <c r="A326" s="226"/>
      <c r="B326" s="227"/>
      <c r="C326" s="261" t="s">
        <v>461</v>
      </c>
      <c r="D326" s="230"/>
      <c r="E326" s="231">
        <v>6.28</v>
      </c>
      <c r="F326" s="229"/>
      <c r="G326" s="229"/>
      <c r="H326" s="229"/>
      <c r="I326" s="229"/>
      <c r="J326" s="229"/>
      <c r="K326" s="229"/>
      <c r="L326" s="229"/>
      <c r="M326" s="229"/>
      <c r="N326" s="228"/>
      <c r="O326" s="228"/>
      <c r="P326" s="228"/>
      <c r="Q326" s="228"/>
      <c r="R326" s="229"/>
      <c r="S326" s="229"/>
      <c r="T326" s="229"/>
      <c r="U326" s="229"/>
      <c r="V326" s="229"/>
      <c r="W326" s="229"/>
      <c r="X326" s="229"/>
      <c r="Y326" s="229"/>
      <c r="Z326" s="209"/>
      <c r="AA326" s="209"/>
      <c r="AB326" s="209"/>
      <c r="AC326" s="209"/>
      <c r="AD326" s="209"/>
      <c r="AE326" s="209"/>
      <c r="AF326" s="209"/>
      <c r="AG326" s="209" t="s">
        <v>134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x14ac:dyDescent="0.2">
      <c r="A327" s="235" t="s">
        <v>124</v>
      </c>
      <c r="B327" s="236" t="s">
        <v>91</v>
      </c>
      <c r="C327" s="259" t="s">
        <v>92</v>
      </c>
      <c r="D327" s="237"/>
      <c r="E327" s="238"/>
      <c r="F327" s="239"/>
      <c r="G327" s="239">
        <f>SUMIF(AG328:AG334,"&lt;&gt;NOR",G328:G334)</f>
        <v>0</v>
      </c>
      <c r="H327" s="239"/>
      <c r="I327" s="239">
        <f>SUM(I328:I334)</f>
        <v>0</v>
      </c>
      <c r="J327" s="239"/>
      <c r="K327" s="239">
        <f>SUM(K328:K334)</f>
        <v>0</v>
      </c>
      <c r="L327" s="239"/>
      <c r="M327" s="239">
        <f>SUM(M328:M334)</f>
        <v>0</v>
      </c>
      <c r="N327" s="238"/>
      <c r="O327" s="238">
        <f>SUM(O328:O334)</f>
        <v>0.01</v>
      </c>
      <c r="P327" s="238"/>
      <c r="Q327" s="238">
        <f>SUM(Q328:Q334)</f>
        <v>0</v>
      </c>
      <c r="R327" s="239"/>
      <c r="S327" s="239"/>
      <c r="T327" s="240"/>
      <c r="U327" s="234"/>
      <c r="V327" s="234">
        <f>SUM(V328:V334)</f>
        <v>3.55</v>
      </c>
      <c r="W327" s="234"/>
      <c r="X327" s="234"/>
      <c r="Y327" s="234"/>
      <c r="AG327" t="s">
        <v>125</v>
      </c>
    </row>
    <row r="328" spans="1:60" ht="22.5" outlineLevel="1" x14ac:dyDescent="0.2">
      <c r="A328" s="250">
        <v>96</v>
      </c>
      <c r="B328" s="251" t="s">
        <v>408</v>
      </c>
      <c r="C328" s="263" t="s">
        <v>409</v>
      </c>
      <c r="D328" s="252" t="s">
        <v>195</v>
      </c>
      <c r="E328" s="253">
        <v>2</v>
      </c>
      <c r="F328" s="254"/>
      <c r="G328" s="255">
        <f>ROUND(E328*F328,2)</f>
        <v>0</v>
      </c>
      <c r="H328" s="254"/>
      <c r="I328" s="255">
        <f>ROUND(E328*H328,2)</f>
        <v>0</v>
      </c>
      <c r="J328" s="254"/>
      <c r="K328" s="255">
        <f>ROUND(E328*J328,2)</f>
        <v>0</v>
      </c>
      <c r="L328" s="255">
        <v>21</v>
      </c>
      <c r="M328" s="255">
        <f>G328*(1+L328/100)</f>
        <v>0</v>
      </c>
      <c r="N328" s="253">
        <v>1.1E-4</v>
      </c>
      <c r="O328" s="253">
        <f>ROUND(E328*N328,2)</f>
        <v>0</v>
      </c>
      <c r="P328" s="253">
        <v>0</v>
      </c>
      <c r="Q328" s="253">
        <f>ROUND(E328*P328,2)</f>
        <v>0</v>
      </c>
      <c r="R328" s="255"/>
      <c r="S328" s="255" t="s">
        <v>129</v>
      </c>
      <c r="T328" s="256" t="s">
        <v>129</v>
      </c>
      <c r="U328" s="229">
        <v>0.16</v>
      </c>
      <c r="V328" s="229">
        <f>ROUND(E328*U328,2)</f>
        <v>0.32</v>
      </c>
      <c r="W328" s="229"/>
      <c r="X328" s="229" t="s">
        <v>130</v>
      </c>
      <c r="Y328" s="229" t="s">
        <v>131</v>
      </c>
      <c r="Z328" s="209"/>
      <c r="AA328" s="209"/>
      <c r="AB328" s="209"/>
      <c r="AC328" s="209"/>
      <c r="AD328" s="209"/>
      <c r="AE328" s="209"/>
      <c r="AF328" s="209"/>
      <c r="AG328" s="209" t="s">
        <v>132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ht="22.5" outlineLevel="1" x14ac:dyDescent="0.2">
      <c r="A329" s="250">
        <v>97</v>
      </c>
      <c r="B329" s="251" t="s">
        <v>410</v>
      </c>
      <c r="C329" s="263" t="s">
        <v>411</v>
      </c>
      <c r="D329" s="252" t="s">
        <v>195</v>
      </c>
      <c r="E329" s="253">
        <v>1</v>
      </c>
      <c r="F329" s="254"/>
      <c r="G329" s="255">
        <f>ROUND(E329*F329,2)</f>
        <v>0</v>
      </c>
      <c r="H329" s="254"/>
      <c r="I329" s="255">
        <f>ROUND(E329*H329,2)</f>
        <v>0</v>
      </c>
      <c r="J329" s="254"/>
      <c r="K329" s="255">
        <f>ROUND(E329*J329,2)</f>
        <v>0</v>
      </c>
      <c r="L329" s="255">
        <v>21</v>
      </c>
      <c r="M329" s="255">
        <f>G329*(1+L329/100)</f>
        <v>0</v>
      </c>
      <c r="N329" s="253">
        <v>1.1E-4</v>
      </c>
      <c r="O329" s="253">
        <f>ROUND(E329*N329,2)</f>
        <v>0</v>
      </c>
      <c r="P329" s="253">
        <v>0</v>
      </c>
      <c r="Q329" s="253">
        <f>ROUND(E329*P329,2)</f>
        <v>0</v>
      </c>
      <c r="R329" s="255"/>
      <c r="S329" s="255" t="s">
        <v>129</v>
      </c>
      <c r="T329" s="256" t="s">
        <v>129</v>
      </c>
      <c r="U329" s="229">
        <v>0.13</v>
      </c>
      <c r="V329" s="229">
        <f>ROUND(E329*U329,2)</f>
        <v>0.13</v>
      </c>
      <c r="W329" s="229"/>
      <c r="X329" s="229" t="s">
        <v>130</v>
      </c>
      <c r="Y329" s="229" t="s">
        <v>131</v>
      </c>
      <c r="Z329" s="209"/>
      <c r="AA329" s="209"/>
      <c r="AB329" s="209"/>
      <c r="AC329" s="209"/>
      <c r="AD329" s="209"/>
      <c r="AE329" s="209"/>
      <c r="AF329" s="209"/>
      <c r="AG329" s="209" t="s">
        <v>132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">
      <c r="A330" s="250">
        <v>98</v>
      </c>
      <c r="B330" s="251" t="s">
        <v>412</v>
      </c>
      <c r="C330" s="263" t="s">
        <v>413</v>
      </c>
      <c r="D330" s="252" t="s">
        <v>195</v>
      </c>
      <c r="E330" s="253">
        <v>4</v>
      </c>
      <c r="F330" s="254"/>
      <c r="G330" s="255">
        <f>ROUND(E330*F330,2)</f>
        <v>0</v>
      </c>
      <c r="H330" s="254"/>
      <c r="I330" s="255">
        <f>ROUND(E330*H330,2)</f>
        <v>0</v>
      </c>
      <c r="J330" s="254"/>
      <c r="K330" s="255">
        <f>ROUND(E330*J330,2)</f>
        <v>0</v>
      </c>
      <c r="L330" s="255">
        <v>21</v>
      </c>
      <c r="M330" s="255">
        <f>G330*(1+L330/100)</f>
        <v>0</v>
      </c>
      <c r="N330" s="253">
        <v>0</v>
      </c>
      <c r="O330" s="253">
        <f>ROUND(E330*N330,2)</f>
        <v>0</v>
      </c>
      <c r="P330" s="253">
        <v>0</v>
      </c>
      <c r="Q330" s="253">
        <f>ROUND(E330*P330,2)</f>
        <v>0</v>
      </c>
      <c r="R330" s="255"/>
      <c r="S330" s="255" t="s">
        <v>129</v>
      </c>
      <c r="T330" s="256" t="s">
        <v>129</v>
      </c>
      <c r="U330" s="229">
        <v>0.44500000000000001</v>
      </c>
      <c r="V330" s="229">
        <f>ROUND(E330*U330,2)</f>
        <v>1.78</v>
      </c>
      <c r="W330" s="229"/>
      <c r="X330" s="229" t="s">
        <v>130</v>
      </c>
      <c r="Y330" s="229" t="s">
        <v>131</v>
      </c>
      <c r="Z330" s="209"/>
      <c r="AA330" s="209"/>
      <c r="AB330" s="209"/>
      <c r="AC330" s="209"/>
      <c r="AD330" s="209"/>
      <c r="AE330" s="209"/>
      <c r="AF330" s="209"/>
      <c r="AG330" s="209" t="s">
        <v>132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">
      <c r="A331" s="250">
        <v>99</v>
      </c>
      <c r="B331" s="251" t="s">
        <v>414</v>
      </c>
      <c r="C331" s="263" t="s">
        <v>415</v>
      </c>
      <c r="D331" s="252" t="s">
        <v>195</v>
      </c>
      <c r="E331" s="253">
        <v>4</v>
      </c>
      <c r="F331" s="254"/>
      <c r="G331" s="255">
        <f>ROUND(E331*F331,2)</f>
        <v>0</v>
      </c>
      <c r="H331" s="254"/>
      <c r="I331" s="255">
        <f>ROUND(E331*H331,2)</f>
        <v>0</v>
      </c>
      <c r="J331" s="254"/>
      <c r="K331" s="255">
        <f>ROUND(E331*J331,2)</f>
        <v>0</v>
      </c>
      <c r="L331" s="255">
        <v>21</v>
      </c>
      <c r="M331" s="255">
        <f>G331*(1+L331/100)</f>
        <v>0</v>
      </c>
      <c r="N331" s="253">
        <v>0</v>
      </c>
      <c r="O331" s="253">
        <f>ROUND(E331*N331,2)</f>
        <v>0</v>
      </c>
      <c r="P331" s="253">
        <v>0</v>
      </c>
      <c r="Q331" s="253">
        <f>ROUND(E331*P331,2)</f>
        <v>0</v>
      </c>
      <c r="R331" s="255"/>
      <c r="S331" s="255" t="s">
        <v>129</v>
      </c>
      <c r="T331" s="256" t="s">
        <v>129</v>
      </c>
      <c r="U331" s="229">
        <v>0.06</v>
      </c>
      <c r="V331" s="229">
        <f>ROUND(E331*U331,2)</f>
        <v>0.24</v>
      </c>
      <c r="W331" s="229"/>
      <c r="X331" s="229" t="s">
        <v>130</v>
      </c>
      <c r="Y331" s="229" t="s">
        <v>131</v>
      </c>
      <c r="Z331" s="209"/>
      <c r="AA331" s="209"/>
      <c r="AB331" s="209"/>
      <c r="AC331" s="209"/>
      <c r="AD331" s="209"/>
      <c r="AE331" s="209"/>
      <c r="AF331" s="209"/>
      <c r="AG331" s="209" t="s">
        <v>132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">
      <c r="A332" s="250">
        <v>100</v>
      </c>
      <c r="B332" s="251" t="s">
        <v>416</v>
      </c>
      <c r="C332" s="263" t="s">
        <v>417</v>
      </c>
      <c r="D332" s="252" t="s">
        <v>195</v>
      </c>
      <c r="E332" s="253">
        <v>4</v>
      </c>
      <c r="F332" s="254"/>
      <c r="G332" s="255">
        <f>ROUND(E332*F332,2)</f>
        <v>0</v>
      </c>
      <c r="H332" s="254"/>
      <c r="I332" s="255">
        <f>ROUND(E332*H332,2)</f>
        <v>0</v>
      </c>
      <c r="J332" s="254"/>
      <c r="K332" s="255">
        <f>ROUND(E332*J332,2)</f>
        <v>0</v>
      </c>
      <c r="L332" s="255">
        <v>21</v>
      </c>
      <c r="M332" s="255">
        <f>G332*(1+L332/100)</f>
        <v>0</v>
      </c>
      <c r="N332" s="253">
        <v>0</v>
      </c>
      <c r="O332" s="253">
        <f>ROUND(E332*N332,2)</f>
        <v>0</v>
      </c>
      <c r="P332" s="253">
        <v>0</v>
      </c>
      <c r="Q332" s="253">
        <f>ROUND(E332*P332,2)</f>
        <v>0</v>
      </c>
      <c r="R332" s="255"/>
      <c r="S332" s="255" t="s">
        <v>129</v>
      </c>
      <c r="T332" s="256" t="s">
        <v>129</v>
      </c>
      <c r="U332" s="229">
        <v>0.27</v>
      </c>
      <c r="V332" s="229">
        <f>ROUND(E332*U332,2)</f>
        <v>1.08</v>
      </c>
      <c r="W332" s="229"/>
      <c r="X332" s="229" t="s">
        <v>130</v>
      </c>
      <c r="Y332" s="229" t="s">
        <v>131</v>
      </c>
      <c r="Z332" s="209"/>
      <c r="AA332" s="209"/>
      <c r="AB332" s="209"/>
      <c r="AC332" s="209"/>
      <c r="AD332" s="209"/>
      <c r="AE332" s="209"/>
      <c r="AF332" s="209"/>
      <c r="AG332" s="209" t="s">
        <v>132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ht="33.75" outlineLevel="1" x14ac:dyDescent="0.2">
      <c r="A333" s="250">
        <v>101</v>
      </c>
      <c r="B333" s="251" t="s">
        <v>418</v>
      </c>
      <c r="C333" s="263" t="s">
        <v>419</v>
      </c>
      <c r="D333" s="252" t="s">
        <v>268</v>
      </c>
      <c r="E333" s="253">
        <v>1</v>
      </c>
      <c r="F333" s="254"/>
      <c r="G333" s="255">
        <f>ROUND(E333*F333,2)</f>
        <v>0</v>
      </c>
      <c r="H333" s="254"/>
      <c r="I333" s="255">
        <f>ROUND(E333*H333,2)</f>
        <v>0</v>
      </c>
      <c r="J333" s="254"/>
      <c r="K333" s="255">
        <f>ROUND(E333*J333,2)</f>
        <v>0</v>
      </c>
      <c r="L333" s="255">
        <v>21</v>
      </c>
      <c r="M333" s="255">
        <f>G333*(1+L333/100)</f>
        <v>0</v>
      </c>
      <c r="N333" s="253">
        <v>0</v>
      </c>
      <c r="O333" s="253">
        <f>ROUND(E333*N333,2)</f>
        <v>0</v>
      </c>
      <c r="P333" s="253">
        <v>0</v>
      </c>
      <c r="Q333" s="253">
        <f>ROUND(E333*P333,2)</f>
        <v>0</v>
      </c>
      <c r="R333" s="255"/>
      <c r="S333" s="255" t="s">
        <v>187</v>
      </c>
      <c r="T333" s="256" t="s">
        <v>188</v>
      </c>
      <c r="U333" s="229">
        <v>0</v>
      </c>
      <c r="V333" s="229">
        <f>ROUND(E333*U333,2)</f>
        <v>0</v>
      </c>
      <c r="W333" s="229"/>
      <c r="X333" s="229" t="s">
        <v>130</v>
      </c>
      <c r="Y333" s="229" t="s">
        <v>131</v>
      </c>
      <c r="Z333" s="209"/>
      <c r="AA333" s="209"/>
      <c r="AB333" s="209"/>
      <c r="AC333" s="209"/>
      <c r="AD333" s="209"/>
      <c r="AE333" s="209"/>
      <c r="AF333" s="209"/>
      <c r="AG333" s="209" t="s">
        <v>132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">
      <c r="A334" s="250">
        <v>102</v>
      </c>
      <c r="B334" s="251" t="s">
        <v>420</v>
      </c>
      <c r="C334" s="263" t="s">
        <v>480</v>
      </c>
      <c r="D334" s="252" t="s">
        <v>195</v>
      </c>
      <c r="E334" s="253">
        <v>4</v>
      </c>
      <c r="F334" s="254"/>
      <c r="G334" s="255">
        <f>ROUND(E334*F334,2)</f>
        <v>0</v>
      </c>
      <c r="H334" s="254"/>
      <c r="I334" s="255">
        <f>ROUND(E334*H334,2)</f>
        <v>0</v>
      </c>
      <c r="J334" s="254"/>
      <c r="K334" s="255">
        <f>ROUND(E334*J334,2)</f>
        <v>0</v>
      </c>
      <c r="L334" s="255">
        <v>21</v>
      </c>
      <c r="M334" s="255">
        <f>G334*(1+L334/100)</f>
        <v>0</v>
      </c>
      <c r="N334" s="253">
        <v>2E-3</v>
      </c>
      <c r="O334" s="253">
        <f>ROUND(E334*N334,2)</f>
        <v>0.01</v>
      </c>
      <c r="P334" s="253">
        <v>0</v>
      </c>
      <c r="Q334" s="253">
        <f>ROUND(E334*P334,2)</f>
        <v>0</v>
      </c>
      <c r="R334" s="255" t="s">
        <v>261</v>
      </c>
      <c r="S334" s="255" t="s">
        <v>422</v>
      </c>
      <c r="T334" s="256" t="s">
        <v>188</v>
      </c>
      <c r="U334" s="229">
        <v>0</v>
      </c>
      <c r="V334" s="229">
        <f>ROUND(E334*U334,2)</f>
        <v>0</v>
      </c>
      <c r="W334" s="229"/>
      <c r="X334" s="229" t="s">
        <v>262</v>
      </c>
      <c r="Y334" s="229" t="s">
        <v>131</v>
      </c>
      <c r="Z334" s="209"/>
      <c r="AA334" s="209"/>
      <c r="AB334" s="209"/>
      <c r="AC334" s="209"/>
      <c r="AD334" s="209"/>
      <c r="AE334" s="209"/>
      <c r="AF334" s="209"/>
      <c r="AG334" s="209" t="s">
        <v>263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x14ac:dyDescent="0.2">
      <c r="A335" s="235" t="s">
        <v>124</v>
      </c>
      <c r="B335" s="236" t="s">
        <v>93</v>
      </c>
      <c r="C335" s="259" t="s">
        <v>94</v>
      </c>
      <c r="D335" s="237"/>
      <c r="E335" s="238"/>
      <c r="F335" s="239"/>
      <c r="G335" s="239">
        <f>SUMIF(AG336:AG346,"&lt;&gt;NOR",G336:G346)</f>
        <v>0</v>
      </c>
      <c r="H335" s="239"/>
      <c r="I335" s="239">
        <f>SUM(I336:I346)</f>
        <v>0</v>
      </c>
      <c r="J335" s="239"/>
      <c r="K335" s="239">
        <f>SUM(K336:K346)</f>
        <v>0</v>
      </c>
      <c r="L335" s="239"/>
      <c r="M335" s="239">
        <f>SUM(M336:M346)</f>
        <v>0</v>
      </c>
      <c r="N335" s="238"/>
      <c r="O335" s="238">
        <f>SUM(O336:O346)</f>
        <v>0</v>
      </c>
      <c r="P335" s="238"/>
      <c r="Q335" s="238">
        <f>SUM(Q336:Q346)</f>
        <v>0</v>
      </c>
      <c r="R335" s="239"/>
      <c r="S335" s="239"/>
      <c r="T335" s="240"/>
      <c r="U335" s="234"/>
      <c r="V335" s="234">
        <f>SUM(V336:V346)</f>
        <v>13.100000000000001</v>
      </c>
      <c r="W335" s="234"/>
      <c r="X335" s="234"/>
      <c r="Y335" s="234"/>
      <c r="AG335" t="s">
        <v>125</v>
      </c>
    </row>
    <row r="336" spans="1:60" outlineLevel="1" x14ac:dyDescent="0.2">
      <c r="A336" s="250">
        <v>103</v>
      </c>
      <c r="B336" s="251" t="s">
        <v>423</v>
      </c>
      <c r="C336" s="263" t="s">
        <v>424</v>
      </c>
      <c r="D336" s="252" t="s">
        <v>206</v>
      </c>
      <c r="E336" s="253">
        <v>2.45966</v>
      </c>
      <c r="F336" s="254"/>
      <c r="G336" s="255">
        <f>ROUND(E336*F336,2)</f>
        <v>0</v>
      </c>
      <c r="H336" s="254"/>
      <c r="I336" s="255">
        <f>ROUND(E336*H336,2)</f>
        <v>0</v>
      </c>
      <c r="J336" s="254"/>
      <c r="K336" s="255">
        <f>ROUND(E336*J336,2)</f>
        <v>0</v>
      </c>
      <c r="L336" s="255">
        <v>21</v>
      </c>
      <c r="M336" s="255">
        <f>G336*(1+L336/100)</f>
        <v>0</v>
      </c>
      <c r="N336" s="253">
        <v>0</v>
      </c>
      <c r="O336" s="253">
        <f>ROUND(E336*N336,2)</f>
        <v>0</v>
      </c>
      <c r="P336" s="253">
        <v>0</v>
      </c>
      <c r="Q336" s="253">
        <f>ROUND(E336*P336,2)</f>
        <v>0</v>
      </c>
      <c r="R336" s="255"/>
      <c r="S336" s="255" t="s">
        <v>129</v>
      </c>
      <c r="T336" s="256" t="s">
        <v>129</v>
      </c>
      <c r="U336" s="229">
        <v>0.26500000000000001</v>
      </c>
      <c r="V336" s="229">
        <f>ROUND(E336*U336,2)</f>
        <v>0.65</v>
      </c>
      <c r="W336" s="229"/>
      <c r="X336" s="229" t="s">
        <v>425</v>
      </c>
      <c r="Y336" s="229" t="s">
        <v>131</v>
      </c>
      <c r="Z336" s="209"/>
      <c r="AA336" s="209"/>
      <c r="AB336" s="209"/>
      <c r="AC336" s="209"/>
      <c r="AD336" s="209"/>
      <c r="AE336" s="209"/>
      <c r="AF336" s="209"/>
      <c r="AG336" s="209" t="s">
        <v>426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">
      <c r="A337" s="250">
        <v>104</v>
      </c>
      <c r="B337" s="251" t="s">
        <v>427</v>
      </c>
      <c r="C337" s="263" t="s">
        <v>428</v>
      </c>
      <c r="D337" s="252" t="s">
        <v>206</v>
      </c>
      <c r="E337" s="253">
        <v>2.45966</v>
      </c>
      <c r="F337" s="254"/>
      <c r="G337" s="255">
        <f>ROUND(E337*F337,2)</f>
        <v>0</v>
      </c>
      <c r="H337" s="254"/>
      <c r="I337" s="255">
        <f>ROUND(E337*H337,2)</f>
        <v>0</v>
      </c>
      <c r="J337" s="254"/>
      <c r="K337" s="255">
        <f>ROUND(E337*J337,2)</f>
        <v>0</v>
      </c>
      <c r="L337" s="255">
        <v>21</v>
      </c>
      <c r="M337" s="255">
        <f>G337*(1+L337/100)</f>
        <v>0</v>
      </c>
      <c r="N337" s="253">
        <v>0</v>
      </c>
      <c r="O337" s="253">
        <f>ROUND(E337*N337,2)</f>
        <v>0</v>
      </c>
      <c r="P337" s="253">
        <v>0</v>
      </c>
      <c r="Q337" s="253">
        <f>ROUND(E337*P337,2)</f>
        <v>0</v>
      </c>
      <c r="R337" s="255"/>
      <c r="S337" s="255" t="s">
        <v>129</v>
      </c>
      <c r="T337" s="256" t="s">
        <v>129</v>
      </c>
      <c r="U337" s="229">
        <v>2.0089999999999999</v>
      </c>
      <c r="V337" s="229">
        <f>ROUND(E337*U337,2)</f>
        <v>4.9400000000000004</v>
      </c>
      <c r="W337" s="229"/>
      <c r="X337" s="229" t="s">
        <v>425</v>
      </c>
      <c r="Y337" s="229" t="s">
        <v>131</v>
      </c>
      <c r="Z337" s="209"/>
      <c r="AA337" s="209"/>
      <c r="AB337" s="209"/>
      <c r="AC337" s="209"/>
      <c r="AD337" s="209"/>
      <c r="AE337" s="209"/>
      <c r="AF337" s="209"/>
      <c r="AG337" s="209" t="s">
        <v>426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">
      <c r="A338" s="250">
        <v>105</v>
      </c>
      <c r="B338" s="251" t="s">
        <v>481</v>
      </c>
      <c r="C338" s="263" t="s">
        <v>482</v>
      </c>
      <c r="D338" s="252" t="s">
        <v>206</v>
      </c>
      <c r="E338" s="253">
        <v>2.45966</v>
      </c>
      <c r="F338" s="254"/>
      <c r="G338" s="255">
        <f>ROUND(E338*F338,2)</f>
        <v>0</v>
      </c>
      <c r="H338" s="254"/>
      <c r="I338" s="255">
        <f>ROUND(E338*H338,2)</f>
        <v>0</v>
      </c>
      <c r="J338" s="254"/>
      <c r="K338" s="255">
        <f>ROUND(E338*J338,2)</f>
        <v>0</v>
      </c>
      <c r="L338" s="255">
        <v>21</v>
      </c>
      <c r="M338" s="255">
        <f>G338*(1+L338/100)</f>
        <v>0</v>
      </c>
      <c r="N338" s="253">
        <v>0</v>
      </c>
      <c r="O338" s="253">
        <f>ROUND(E338*N338,2)</f>
        <v>0</v>
      </c>
      <c r="P338" s="253">
        <v>0</v>
      </c>
      <c r="Q338" s="253">
        <f>ROUND(E338*P338,2)</f>
        <v>0</v>
      </c>
      <c r="R338" s="255"/>
      <c r="S338" s="255" t="s">
        <v>129</v>
      </c>
      <c r="T338" s="256" t="s">
        <v>129</v>
      </c>
      <c r="U338" s="229">
        <v>0.95899999999999996</v>
      </c>
      <c r="V338" s="229">
        <f>ROUND(E338*U338,2)</f>
        <v>2.36</v>
      </c>
      <c r="W338" s="229"/>
      <c r="X338" s="229" t="s">
        <v>425</v>
      </c>
      <c r="Y338" s="229" t="s">
        <v>131</v>
      </c>
      <c r="Z338" s="209"/>
      <c r="AA338" s="209"/>
      <c r="AB338" s="209"/>
      <c r="AC338" s="209"/>
      <c r="AD338" s="209"/>
      <c r="AE338" s="209"/>
      <c r="AF338" s="209"/>
      <c r="AG338" s="209" t="s">
        <v>426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">
      <c r="A339" s="242">
        <v>106</v>
      </c>
      <c r="B339" s="243" t="s">
        <v>429</v>
      </c>
      <c r="C339" s="260" t="s">
        <v>430</v>
      </c>
      <c r="D339" s="244" t="s">
        <v>206</v>
      </c>
      <c r="E339" s="245">
        <v>2.45966</v>
      </c>
      <c r="F339" s="246"/>
      <c r="G339" s="247">
        <f>ROUND(E339*F339,2)</f>
        <v>0</v>
      </c>
      <c r="H339" s="246"/>
      <c r="I339" s="247">
        <f>ROUND(E339*H339,2)</f>
        <v>0</v>
      </c>
      <c r="J339" s="246"/>
      <c r="K339" s="247">
        <f>ROUND(E339*J339,2)</f>
        <v>0</v>
      </c>
      <c r="L339" s="247">
        <v>21</v>
      </c>
      <c r="M339" s="247">
        <f>G339*(1+L339/100)</f>
        <v>0</v>
      </c>
      <c r="N339" s="245">
        <v>0</v>
      </c>
      <c r="O339" s="245">
        <f>ROUND(E339*N339,2)</f>
        <v>0</v>
      </c>
      <c r="P339" s="245">
        <v>0</v>
      </c>
      <c r="Q339" s="245">
        <f>ROUND(E339*P339,2)</f>
        <v>0</v>
      </c>
      <c r="R339" s="247"/>
      <c r="S339" s="247" t="s">
        <v>129</v>
      </c>
      <c r="T339" s="248" t="s">
        <v>129</v>
      </c>
      <c r="U339" s="229">
        <v>0.98</v>
      </c>
      <c r="V339" s="229">
        <f>ROUND(E339*U339,2)</f>
        <v>2.41</v>
      </c>
      <c r="W339" s="229"/>
      <c r="X339" s="229" t="s">
        <v>425</v>
      </c>
      <c r="Y339" s="229" t="s">
        <v>131</v>
      </c>
      <c r="Z339" s="209"/>
      <c r="AA339" s="209"/>
      <c r="AB339" s="209"/>
      <c r="AC339" s="209"/>
      <c r="AD339" s="209"/>
      <c r="AE339" s="209"/>
      <c r="AF339" s="209"/>
      <c r="AG339" s="209" t="s">
        <v>426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2" x14ac:dyDescent="0.2">
      <c r="A340" s="226"/>
      <c r="B340" s="227"/>
      <c r="C340" s="262" t="s">
        <v>431</v>
      </c>
      <c r="D340" s="249"/>
      <c r="E340" s="249"/>
      <c r="F340" s="249"/>
      <c r="G340" s="249"/>
      <c r="H340" s="229"/>
      <c r="I340" s="229"/>
      <c r="J340" s="229"/>
      <c r="K340" s="229"/>
      <c r="L340" s="229"/>
      <c r="M340" s="229"/>
      <c r="N340" s="228"/>
      <c r="O340" s="228"/>
      <c r="P340" s="228"/>
      <c r="Q340" s="228"/>
      <c r="R340" s="229"/>
      <c r="S340" s="229"/>
      <c r="T340" s="229"/>
      <c r="U340" s="229"/>
      <c r="V340" s="229"/>
      <c r="W340" s="229"/>
      <c r="X340" s="229"/>
      <c r="Y340" s="229"/>
      <c r="Z340" s="209"/>
      <c r="AA340" s="209"/>
      <c r="AB340" s="209"/>
      <c r="AC340" s="209"/>
      <c r="AD340" s="209"/>
      <c r="AE340" s="209"/>
      <c r="AF340" s="209"/>
      <c r="AG340" s="209" t="s">
        <v>140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">
      <c r="A341" s="250">
        <v>107</v>
      </c>
      <c r="B341" s="251" t="s">
        <v>432</v>
      </c>
      <c r="C341" s="263" t="s">
        <v>433</v>
      </c>
      <c r="D341" s="252" t="s">
        <v>206</v>
      </c>
      <c r="E341" s="253">
        <v>17.217600000000001</v>
      </c>
      <c r="F341" s="254"/>
      <c r="G341" s="255">
        <f>ROUND(E341*F341,2)</f>
        <v>0</v>
      </c>
      <c r="H341" s="254"/>
      <c r="I341" s="255">
        <f>ROUND(E341*H341,2)</f>
        <v>0</v>
      </c>
      <c r="J341" s="254"/>
      <c r="K341" s="255">
        <f>ROUND(E341*J341,2)</f>
        <v>0</v>
      </c>
      <c r="L341" s="255">
        <v>21</v>
      </c>
      <c r="M341" s="255">
        <f>G341*(1+L341/100)</f>
        <v>0</v>
      </c>
      <c r="N341" s="253">
        <v>0</v>
      </c>
      <c r="O341" s="253">
        <f>ROUND(E341*N341,2)</f>
        <v>0</v>
      </c>
      <c r="P341" s="253">
        <v>0</v>
      </c>
      <c r="Q341" s="253">
        <f>ROUND(E341*P341,2)</f>
        <v>0</v>
      </c>
      <c r="R341" s="255"/>
      <c r="S341" s="255" t="s">
        <v>129</v>
      </c>
      <c r="T341" s="256" t="s">
        <v>129</v>
      </c>
      <c r="U341" s="229">
        <v>0</v>
      </c>
      <c r="V341" s="229">
        <f>ROUND(E341*U341,2)</f>
        <v>0</v>
      </c>
      <c r="W341" s="229"/>
      <c r="X341" s="229" t="s">
        <v>425</v>
      </c>
      <c r="Y341" s="229" t="s">
        <v>131</v>
      </c>
      <c r="Z341" s="209"/>
      <c r="AA341" s="209"/>
      <c r="AB341" s="209"/>
      <c r="AC341" s="209"/>
      <c r="AD341" s="209"/>
      <c r="AE341" s="209"/>
      <c r="AF341" s="209"/>
      <c r="AG341" s="209" t="s">
        <v>426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ht="22.5" outlineLevel="1" x14ac:dyDescent="0.2">
      <c r="A342" s="242">
        <v>108</v>
      </c>
      <c r="B342" s="243" t="s">
        <v>434</v>
      </c>
      <c r="C342" s="260" t="s">
        <v>435</v>
      </c>
      <c r="D342" s="244" t="s">
        <v>206</v>
      </c>
      <c r="E342" s="245">
        <v>2.45966</v>
      </c>
      <c r="F342" s="246"/>
      <c r="G342" s="247">
        <f>ROUND(E342*F342,2)</f>
        <v>0</v>
      </c>
      <c r="H342" s="246"/>
      <c r="I342" s="247">
        <f>ROUND(E342*H342,2)</f>
        <v>0</v>
      </c>
      <c r="J342" s="246"/>
      <c r="K342" s="247">
        <f>ROUND(E342*J342,2)</f>
        <v>0</v>
      </c>
      <c r="L342" s="247">
        <v>21</v>
      </c>
      <c r="M342" s="247">
        <f>G342*(1+L342/100)</f>
        <v>0</v>
      </c>
      <c r="N342" s="245">
        <v>0</v>
      </c>
      <c r="O342" s="245">
        <f>ROUND(E342*N342,2)</f>
        <v>0</v>
      </c>
      <c r="P342" s="245">
        <v>0</v>
      </c>
      <c r="Q342" s="245">
        <f>ROUND(E342*P342,2)</f>
        <v>0</v>
      </c>
      <c r="R342" s="247"/>
      <c r="S342" s="247" t="s">
        <v>129</v>
      </c>
      <c r="T342" s="248" t="s">
        <v>129</v>
      </c>
      <c r="U342" s="229">
        <v>0</v>
      </c>
      <c r="V342" s="229">
        <f>ROUND(E342*U342,2)</f>
        <v>0</v>
      </c>
      <c r="W342" s="229"/>
      <c r="X342" s="229" t="s">
        <v>425</v>
      </c>
      <c r="Y342" s="229" t="s">
        <v>131</v>
      </c>
      <c r="Z342" s="209"/>
      <c r="AA342" s="209"/>
      <c r="AB342" s="209"/>
      <c r="AC342" s="209"/>
      <c r="AD342" s="209"/>
      <c r="AE342" s="209"/>
      <c r="AF342" s="209"/>
      <c r="AG342" s="209" t="s">
        <v>426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2" x14ac:dyDescent="0.2">
      <c r="A343" s="226"/>
      <c r="B343" s="227"/>
      <c r="C343" s="262" t="s">
        <v>436</v>
      </c>
      <c r="D343" s="249"/>
      <c r="E343" s="249"/>
      <c r="F343" s="249"/>
      <c r="G343" s="249"/>
      <c r="H343" s="229"/>
      <c r="I343" s="229"/>
      <c r="J343" s="229"/>
      <c r="K343" s="229"/>
      <c r="L343" s="229"/>
      <c r="M343" s="229"/>
      <c r="N343" s="228"/>
      <c r="O343" s="228"/>
      <c r="P343" s="228"/>
      <c r="Q343" s="228"/>
      <c r="R343" s="229"/>
      <c r="S343" s="229"/>
      <c r="T343" s="229"/>
      <c r="U343" s="229"/>
      <c r="V343" s="229"/>
      <c r="W343" s="229"/>
      <c r="X343" s="229"/>
      <c r="Y343" s="229"/>
      <c r="Z343" s="209"/>
      <c r="AA343" s="209"/>
      <c r="AB343" s="209"/>
      <c r="AC343" s="209"/>
      <c r="AD343" s="209"/>
      <c r="AE343" s="209"/>
      <c r="AF343" s="209"/>
      <c r="AG343" s="209" t="s">
        <v>140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">
      <c r="A344" s="242">
        <v>109</v>
      </c>
      <c r="B344" s="243" t="s">
        <v>437</v>
      </c>
      <c r="C344" s="260" t="s">
        <v>438</v>
      </c>
      <c r="D344" s="244" t="s">
        <v>206</v>
      </c>
      <c r="E344" s="245">
        <v>2.45966</v>
      </c>
      <c r="F344" s="246"/>
      <c r="G344" s="247">
        <f>ROUND(E344*F344,2)</f>
        <v>0</v>
      </c>
      <c r="H344" s="246"/>
      <c r="I344" s="247">
        <f>ROUND(E344*H344,2)</f>
        <v>0</v>
      </c>
      <c r="J344" s="246"/>
      <c r="K344" s="247">
        <f>ROUND(E344*J344,2)</f>
        <v>0</v>
      </c>
      <c r="L344" s="247">
        <v>21</v>
      </c>
      <c r="M344" s="247">
        <f>G344*(1+L344/100)</f>
        <v>0</v>
      </c>
      <c r="N344" s="245">
        <v>0</v>
      </c>
      <c r="O344" s="245">
        <f>ROUND(E344*N344,2)</f>
        <v>0</v>
      </c>
      <c r="P344" s="245">
        <v>0</v>
      </c>
      <c r="Q344" s="245">
        <f>ROUND(E344*P344,2)</f>
        <v>0</v>
      </c>
      <c r="R344" s="247"/>
      <c r="S344" s="247" t="s">
        <v>129</v>
      </c>
      <c r="T344" s="248" t="s">
        <v>129</v>
      </c>
      <c r="U344" s="229">
        <v>0.752</v>
      </c>
      <c r="V344" s="229">
        <f>ROUND(E344*U344,2)</f>
        <v>1.85</v>
      </c>
      <c r="W344" s="229"/>
      <c r="X344" s="229" t="s">
        <v>425</v>
      </c>
      <c r="Y344" s="229" t="s">
        <v>131</v>
      </c>
      <c r="Z344" s="209"/>
      <c r="AA344" s="209"/>
      <c r="AB344" s="209"/>
      <c r="AC344" s="209"/>
      <c r="AD344" s="209"/>
      <c r="AE344" s="209"/>
      <c r="AF344" s="209"/>
      <c r="AG344" s="209" t="s">
        <v>426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ht="22.5" outlineLevel="2" x14ac:dyDescent="0.2">
      <c r="A345" s="226"/>
      <c r="B345" s="227"/>
      <c r="C345" s="262" t="s">
        <v>439</v>
      </c>
      <c r="D345" s="249"/>
      <c r="E345" s="249"/>
      <c r="F345" s="249"/>
      <c r="G345" s="249"/>
      <c r="H345" s="229"/>
      <c r="I345" s="229"/>
      <c r="J345" s="229"/>
      <c r="K345" s="229"/>
      <c r="L345" s="229"/>
      <c r="M345" s="229"/>
      <c r="N345" s="228"/>
      <c r="O345" s="228"/>
      <c r="P345" s="228"/>
      <c r="Q345" s="228"/>
      <c r="R345" s="229"/>
      <c r="S345" s="229"/>
      <c r="T345" s="229"/>
      <c r="U345" s="229"/>
      <c r="V345" s="229"/>
      <c r="W345" s="229"/>
      <c r="X345" s="229"/>
      <c r="Y345" s="229"/>
      <c r="Z345" s="209"/>
      <c r="AA345" s="209"/>
      <c r="AB345" s="209"/>
      <c r="AC345" s="209"/>
      <c r="AD345" s="209"/>
      <c r="AE345" s="209"/>
      <c r="AF345" s="209"/>
      <c r="AG345" s="209" t="s">
        <v>140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58" t="str">
        <f>C345</f>
        <v>S naložením suti nebo vybouraných hmot do dopravního prostředku a na jejich vyložením, popřípadě přeložením na normální dopravní prostředek.</v>
      </c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">
      <c r="A346" s="242">
        <v>110</v>
      </c>
      <c r="B346" s="243" t="s">
        <v>440</v>
      </c>
      <c r="C346" s="260" t="s">
        <v>441</v>
      </c>
      <c r="D346" s="244" t="s">
        <v>206</v>
      </c>
      <c r="E346" s="245">
        <v>2.45966</v>
      </c>
      <c r="F346" s="246"/>
      <c r="G346" s="247">
        <f>ROUND(E346*F346,2)</f>
        <v>0</v>
      </c>
      <c r="H346" s="246"/>
      <c r="I346" s="247">
        <f>ROUND(E346*H346,2)</f>
        <v>0</v>
      </c>
      <c r="J346" s="246"/>
      <c r="K346" s="247">
        <f>ROUND(E346*J346,2)</f>
        <v>0</v>
      </c>
      <c r="L346" s="247">
        <v>21</v>
      </c>
      <c r="M346" s="247">
        <f>G346*(1+L346/100)</f>
        <v>0</v>
      </c>
      <c r="N346" s="245">
        <v>0</v>
      </c>
      <c r="O346" s="245">
        <f>ROUND(E346*N346,2)</f>
        <v>0</v>
      </c>
      <c r="P346" s="245">
        <v>0</v>
      </c>
      <c r="Q346" s="245">
        <f>ROUND(E346*P346,2)</f>
        <v>0</v>
      </c>
      <c r="R346" s="247"/>
      <c r="S346" s="247" t="s">
        <v>129</v>
      </c>
      <c r="T346" s="248" t="s">
        <v>129</v>
      </c>
      <c r="U346" s="229">
        <v>0.36</v>
      </c>
      <c r="V346" s="229">
        <f>ROUND(E346*U346,2)</f>
        <v>0.89</v>
      </c>
      <c r="W346" s="229"/>
      <c r="X346" s="229" t="s">
        <v>425</v>
      </c>
      <c r="Y346" s="229" t="s">
        <v>131</v>
      </c>
      <c r="Z346" s="209"/>
      <c r="AA346" s="209"/>
      <c r="AB346" s="209"/>
      <c r="AC346" s="209"/>
      <c r="AD346" s="209"/>
      <c r="AE346" s="209"/>
      <c r="AF346" s="209"/>
      <c r="AG346" s="209" t="s">
        <v>426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x14ac:dyDescent="0.2">
      <c r="A347" s="3"/>
      <c r="B347" s="4"/>
      <c r="C347" s="266"/>
      <c r="D347" s="6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AE347">
        <v>12</v>
      </c>
      <c r="AF347">
        <v>21</v>
      </c>
      <c r="AG347" t="s">
        <v>110</v>
      </c>
    </row>
    <row r="348" spans="1:60" x14ac:dyDescent="0.2">
      <c r="A348" s="212"/>
      <c r="B348" s="213" t="s">
        <v>31</v>
      </c>
      <c r="C348" s="267"/>
      <c r="D348" s="214"/>
      <c r="E348" s="215"/>
      <c r="F348" s="215"/>
      <c r="G348" s="241">
        <f>G8+G13+G70+G77+G79+G87+G111+G113+G143+G152+G169+G201+G203+G206+G211+G216+G231+G249+G272+G327+G335</f>
        <v>0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AE348">
        <f>SUMIF(L7:L346,AE347,G7:G346)</f>
        <v>0</v>
      </c>
      <c r="AF348">
        <f>SUMIF(L7:L346,AF347,G7:G346)</f>
        <v>0</v>
      </c>
      <c r="AG348" t="s">
        <v>442</v>
      </c>
    </row>
    <row r="349" spans="1:60" x14ac:dyDescent="0.2">
      <c r="A349" s="3"/>
      <c r="B349" s="4"/>
      <c r="C349" s="266"/>
      <c r="D349" s="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60" x14ac:dyDescent="0.2">
      <c r="A350" s="3"/>
      <c r="B350" s="4"/>
      <c r="C350" s="266"/>
      <c r="D350" s="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60" x14ac:dyDescent="0.2">
      <c r="A351" s="216" t="s">
        <v>443</v>
      </c>
      <c r="B351" s="216"/>
      <c r="C351" s="268"/>
      <c r="D351" s="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60" x14ac:dyDescent="0.2">
      <c r="A352" s="217"/>
      <c r="B352" s="218"/>
      <c r="C352" s="269"/>
      <c r="D352" s="218"/>
      <c r="E352" s="218"/>
      <c r="F352" s="218"/>
      <c r="G352" s="21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AG352" t="s">
        <v>444</v>
      </c>
    </row>
    <row r="353" spans="1:33" x14ac:dyDescent="0.2">
      <c r="A353" s="220"/>
      <c r="B353" s="221"/>
      <c r="C353" s="270"/>
      <c r="D353" s="221"/>
      <c r="E353" s="221"/>
      <c r="F353" s="221"/>
      <c r="G353" s="22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33" x14ac:dyDescent="0.2">
      <c r="A354" s="220"/>
      <c r="B354" s="221"/>
      <c r="C354" s="270"/>
      <c r="D354" s="221"/>
      <c r="E354" s="221"/>
      <c r="F354" s="221"/>
      <c r="G354" s="22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33" x14ac:dyDescent="0.2">
      <c r="A355" s="220"/>
      <c r="B355" s="221"/>
      <c r="C355" s="270"/>
      <c r="D355" s="221"/>
      <c r="E355" s="221"/>
      <c r="F355" s="221"/>
      <c r="G355" s="22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33" x14ac:dyDescent="0.2">
      <c r="A356" s="223"/>
      <c r="B356" s="224"/>
      <c r="C356" s="271"/>
      <c r="D356" s="224"/>
      <c r="E356" s="224"/>
      <c r="F356" s="224"/>
      <c r="G356" s="22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33" x14ac:dyDescent="0.2">
      <c r="A357" s="3"/>
      <c r="B357" s="4"/>
      <c r="C357" s="266"/>
      <c r="D357" s="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33" x14ac:dyDescent="0.2">
      <c r="C358" s="272"/>
      <c r="D358" s="10"/>
      <c r="AG358" t="s">
        <v>445</v>
      </c>
    </row>
    <row r="359" spans="1:33" x14ac:dyDescent="0.2">
      <c r="D359" s="10"/>
    </row>
    <row r="360" spans="1:33" x14ac:dyDescent="0.2">
      <c r="D360" s="10"/>
    </row>
    <row r="361" spans="1:33" x14ac:dyDescent="0.2">
      <c r="D361" s="10"/>
    </row>
    <row r="362" spans="1:33" x14ac:dyDescent="0.2">
      <c r="D362" s="10"/>
    </row>
    <row r="363" spans="1:33" x14ac:dyDescent="0.2">
      <c r="D363" s="10"/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4">
    <mergeCell ref="C343:G343"/>
    <mergeCell ref="C345:G345"/>
    <mergeCell ref="C182:G182"/>
    <mergeCell ref="C221:G221"/>
    <mergeCell ref="C222:G222"/>
    <mergeCell ref="C223:G223"/>
    <mergeCell ref="C224:G224"/>
    <mergeCell ref="C340:G340"/>
    <mergeCell ref="C147:G147"/>
    <mergeCell ref="C154:G154"/>
    <mergeCell ref="C155:G155"/>
    <mergeCell ref="C157:G157"/>
    <mergeCell ref="C163:G163"/>
    <mergeCell ref="C165:G165"/>
    <mergeCell ref="A1:G1"/>
    <mergeCell ref="C2:G2"/>
    <mergeCell ref="C3:G3"/>
    <mergeCell ref="C4:G4"/>
    <mergeCell ref="A351:C351"/>
    <mergeCell ref="A352:G356"/>
    <mergeCell ref="C15:G15"/>
    <mergeCell ref="C40:G40"/>
    <mergeCell ref="C115:G115"/>
    <mergeCell ref="C145:G145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884275b58149fb07fd2d0983251bd14d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c438dc47c6b9ce529ff846b572864108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A1DE3623-F2C4-482D-95FD-1D12C75EC035}"/>
</file>

<file path=customXml/itemProps2.xml><?xml version="1.0" encoding="utf-8"?>
<ds:datastoreItem xmlns:ds="http://schemas.openxmlformats.org/officeDocument/2006/customXml" ds:itemID="{EB8CA531-BB41-4605-9B93-C9F0996FDC60}"/>
</file>

<file path=customXml/itemProps3.xml><?xml version="1.0" encoding="utf-8"?>
<ds:datastoreItem xmlns:ds="http://schemas.openxmlformats.org/officeDocument/2006/customXml" ds:itemID="{E9FFD143-5AF3-4E76-9A10-B85EC2007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01 2024052 Pol</vt:lpstr>
      <vt:lpstr>02 2024052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2024052 Pol'!Názvy_tisku</vt:lpstr>
      <vt:lpstr>'02 2024052 Pol'!Názvy_tisku</vt:lpstr>
      <vt:lpstr>oadresa</vt:lpstr>
      <vt:lpstr>Stavba!Objednatel</vt:lpstr>
      <vt:lpstr>Stavba!Objekt</vt:lpstr>
      <vt:lpstr>'01 2024052 Pol'!Oblast_tisku</vt:lpstr>
      <vt:lpstr>'02 2024052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Michal Legner</cp:lastModifiedBy>
  <cp:lastPrinted>2025-11-06T08:46:42Z</cp:lastPrinted>
  <dcterms:created xsi:type="dcterms:W3CDTF">2009-04-08T07:15:50Z</dcterms:created>
  <dcterms:modified xsi:type="dcterms:W3CDTF">2025-11-06T08:47:36Z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0x010100FE2F02266BEDC44D995AD1A4DCD306BC</vt:lpwstr>
  </property>
</Properties>
</file>