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21075" windowHeight="11070" activeTab="0"/>
  </bookViews>
  <sheets>
    <sheet name="Krycí list " sheetId="1" r:id="rId1"/>
  </sheets>
  <definedNames>
    <definedName name="_xlnm.Print_Area" localSheetId="0">'Krycí list '!$A$1:$C$45</definedName>
  </definedNames>
  <calcPr calcId="145621"/>
</workbook>
</file>

<file path=xl/sharedStrings.xml><?xml version="1.0" encoding="utf-8"?>
<sst xmlns="http://schemas.openxmlformats.org/spreadsheetml/2006/main" count="50" uniqueCount="48">
  <si>
    <t>KRYCÍ LIST NABÍDKY</t>
  </si>
  <si>
    <t>na realizaci veřejné zakázky</t>
  </si>
  <si>
    <t>název:</t>
  </si>
  <si>
    <t>ZADAVATEL:</t>
  </si>
  <si>
    <t xml:space="preserve">Město Česká Kamenice </t>
  </si>
  <si>
    <t>sídlo:</t>
  </si>
  <si>
    <t>statutární zástupce</t>
  </si>
  <si>
    <t>Jan Papajanovský – starosta města</t>
  </si>
  <si>
    <t>IČ:</t>
  </si>
  <si>
    <t>UCHAZEČ:</t>
  </si>
  <si>
    <t>obchodní firma:</t>
  </si>
  <si>
    <t>sídlo či místo podnikání:</t>
  </si>
  <si>
    <t>IČ</t>
  </si>
  <si>
    <t>telefon:</t>
  </si>
  <si>
    <t>e-mail:</t>
  </si>
  <si>
    <t>adresa pro doručování:</t>
  </si>
  <si>
    <t>(liší-li se od sídla účastníka)</t>
  </si>
  <si>
    <t>ID datové schránky:</t>
  </si>
  <si>
    <t>kontaktní osoba (email, telefon)</t>
  </si>
  <si>
    <t>HODNOTÍCÍ KRITÉRIA</t>
  </si>
  <si>
    <t>Nádoba 80 l v Kč bez DPH/Nádoba</t>
  </si>
  <si>
    <t>Nádoba 120 l v Kč bez DPH/Nádoba</t>
  </si>
  <si>
    <t>Nádoba 240 l v Kč bez DPH/Nádoba</t>
  </si>
  <si>
    <t>Nádoba 1100 l v Kč bez DPH/Nádoba</t>
  </si>
  <si>
    <t>Pytel v Kč bez DPH/Pytel</t>
  </si>
  <si>
    <t>SKO v Kč bez DPH/tuna</t>
  </si>
  <si>
    <t>Plast v Kč bez DPH/tuna</t>
  </si>
  <si>
    <t>Papír v Kč bez DPH/tuna</t>
  </si>
  <si>
    <t>Sklo v Kč bez DPH/tuna</t>
  </si>
  <si>
    <t>BRO v Kč bez DPH/tuna</t>
  </si>
  <si>
    <t>SKO 120 l v Kč bez DPH/Nádoba/měsíc</t>
  </si>
  <si>
    <t>SKO 240 l v Kč bez DPH/Nádoba/měsíc</t>
  </si>
  <si>
    <t>SKO 1100 l v Kč bez DPH/Nádoba/měsíc</t>
  </si>
  <si>
    <t>Plast/Papír 1100 l v Kč bez DPH/Nádoba/měsíc</t>
  </si>
  <si>
    <t>Svým podpisem stvrzujeme, že podáváme nabídku na základě zadávacích podmínek příslušné veřejné zakázky. Před podáním nabídky jsme si vyjasnili veškerá sporná ustanovení a případné technické nejasnosti. Nabídková cena obsahuje veškeré náklady nutné ke kompletní realizaci veřejné zakázky. Dále svým podpisem stvrzujeme, že jsme vázáni celým obsahem své nabídky po celou dobu zadávací lhůty, že veškeré údaje uvedené v nabídce a doklady v nabídce předkládané jsou pravdivé, věrohodné a odpovídají skutečnosti.</t>
  </si>
  <si>
    <t>V ………………………… dne …………………………</t>
  </si>
  <si>
    <t>……………………………………………………</t>
  </si>
  <si>
    <t>jméno, funkce</t>
  </si>
  <si>
    <t>podpis oprávněného zástupce účastníka</t>
  </si>
  <si>
    <t>00261220</t>
  </si>
  <si>
    <t xml:space="preserve">SUMA ceny za likvidaci v Kč bez DPH </t>
  </si>
  <si>
    <t>SUMA ceny za nádoby v Kč bez DPH</t>
  </si>
  <si>
    <t xml:space="preserve">SUMA cena za svoz v Kč bez DPH </t>
  </si>
  <si>
    <t>SKO 80 l v Kč bez DPH/Nádoba/měsíc</t>
  </si>
  <si>
    <t xml:space="preserve">Celková cena za svoz a likvidaci odpadu v Kč bez DPH – hodnotící kritérium č. 1 </t>
  </si>
  <si>
    <r>
      <t>Náměstí Míru 219, 407 21 Česká Kamenice</t>
    </r>
    <r>
      <rPr>
        <sz val="9"/>
        <color rgb="FF000000"/>
        <rFont val="Arial"/>
        <family val="2"/>
      </rPr>
      <t xml:space="preserve"> </t>
    </r>
  </si>
  <si>
    <r>
      <t>Nádoba typu zvon o objemu 1,3 až 3,2 m</t>
    </r>
    <r>
      <rPr>
        <vertAlign val="superscript"/>
        <sz val="9"/>
        <color theme="1"/>
        <rFont val="Arial"/>
        <family val="2"/>
      </rPr>
      <t xml:space="preserve">3 </t>
    </r>
    <r>
      <rPr>
        <sz val="9"/>
        <color theme="1"/>
        <rFont val="Arial"/>
        <family val="2"/>
      </rPr>
      <t>v Kč bez DPH/Nádobu typu zvon (bez ohledu na velikost Nádoby)</t>
    </r>
  </si>
  <si>
    <t>Svoz a likvidace odpadu pro město Česká Kamenice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</si>
</sst>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0">
    <font>
      <sz val="11"/>
      <color theme="1"/>
      <name val="Calibri"/>
      <family val="2"/>
      <scheme val="minor"/>
    </font>
    <font>
      <sz val="10"/>
      <name val="Arial"/>
      <family val="2"/>
    </font>
    <font>
      <sz val="16"/>
      <color theme="1"/>
      <name val="Calibri"/>
      <family val="2"/>
      <scheme val="minor"/>
    </font>
    <font>
      <b/>
      <sz val="12"/>
      <color theme="1"/>
      <name val="Arial"/>
      <family val="2"/>
    </font>
    <font>
      <sz val="9"/>
      <color theme="1"/>
      <name val="Arial"/>
      <family val="2"/>
    </font>
    <font>
      <b/>
      <sz val="9"/>
      <color theme="1"/>
      <name val="Arial"/>
      <family val="2"/>
    </font>
    <font>
      <sz val="9"/>
      <color rgb="FF000000"/>
      <name val="Arial"/>
      <family val="2"/>
    </font>
    <font>
      <vertAlign val="superscript"/>
      <sz val="9"/>
      <color theme="1"/>
      <name val="Arial"/>
      <family val="2"/>
    </font>
    <font>
      <sz val="8"/>
      <color theme="1"/>
      <name val="Arial"/>
      <family val="2"/>
    </font>
    <font>
      <b/>
      <sz val="20"/>
      <color theme="1"/>
      <name val="Arial"/>
      <family val="2"/>
    </font>
  </fonts>
  <fills count="8">
    <fill>
      <patternFill/>
    </fill>
    <fill>
      <patternFill patternType="gray125"/>
    </fill>
    <fill>
      <patternFill patternType="solid">
        <fgColor rgb="FFF2F2F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DA63"/>
        <bgColor indexed="64"/>
      </patternFill>
    </fill>
    <fill>
      <patternFill patternType="solid">
        <fgColor rgb="FFFFFF00"/>
        <bgColor indexed="64"/>
      </patternFill>
    </fill>
    <fill>
      <patternFill patternType="solid">
        <fgColor theme="0" tint="-0.04997999966144562"/>
        <bgColor indexed="64"/>
      </patternFill>
    </fill>
  </fills>
  <borders count="17">
    <border>
      <left/>
      <right/>
      <top/>
      <bottom/>
      <diagonal/>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thin"/>
    </border>
    <border>
      <left style="thin"/>
      <right style="thin"/>
      <top style="thin"/>
      <bottom style="medium"/>
    </border>
    <border>
      <left style="medium"/>
      <right style="thin"/>
      <top/>
      <bottom style="thin"/>
    </border>
    <border>
      <left style="medium"/>
      <right style="thin"/>
      <top style="thin"/>
      <bottom/>
    </border>
    <border>
      <left style="thin"/>
      <right style="medium"/>
      <top style="thin"/>
      <bottom style="medium"/>
    </border>
    <border>
      <left/>
      <right/>
      <top style="medium"/>
      <bottom/>
    </border>
    <border>
      <left style="thin"/>
      <right/>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2" fillId="0" borderId="0" xfId="0" applyFont="1"/>
    <xf numFmtId="0" fontId="0" fillId="0" borderId="0" xfId="0" applyAlignment="1">
      <alignment wrapText="1"/>
    </xf>
    <xf numFmtId="0" fontId="4" fillId="2" borderId="1" xfId="0" applyFont="1" applyFill="1" applyBorder="1" applyAlignment="1">
      <alignment vertical="center" wrapText="1"/>
    </xf>
    <xf numFmtId="0" fontId="5" fillId="3" borderId="1" xfId="0" applyFont="1" applyFill="1" applyBorder="1" applyAlignment="1">
      <alignment vertical="center" wrapText="1"/>
    </xf>
    <xf numFmtId="0" fontId="4" fillId="2" borderId="1" xfId="0" applyFont="1" applyFill="1" applyBorder="1" applyAlignment="1">
      <alignment wrapText="1"/>
    </xf>
    <xf numFmtId="0" fontId="4" fillId="2" borderId="2" xfId="0" applyFont="1" applyFill="1" applyBorder="1" applyAlignment="1">
      <alignment wrapText="1"/>
    </xf>
    <xf numFmtId="0" fontId="4" fillId="0" borderId="0" xfId="0" applyFont="1" applyAlignment="1">
      <alignment vertical="center"/>
    </xf>
    <xf numFmtId="0" fontId="4" fillId="0" borderId="0" xfId="0" applyFont="1" applyAlignment="1">
      <alignment horizontal="right" vertical="center"/>
    </xf>
    <xf numFmtId="164" fontId="5" fillId="4" borderId="3" xfId="0" applyNumberFormat="1" applyFont="1" applyFill="1" applyBorder="1" applyAlignment="1">
      <alignment wrapText="1"/>
    </xf>
    <xf numFmtId="164" fontId="4" fillId="3" borderId="3" xfId="0" applyNumberFormat="1" applyFont="1" applyFill="1" applyBorder="1" applyAlignment="1">
      <alignment wrapText="1"/>
    </xf>
    <xf numFmtId="164" fontId="4" fillId="5" borderId="4" xfId="0" applyNumberFormat="1" applyFont="1" applyFill="1" applyBorder="1" applyAlignment="1" applyProtection="1">
      <alignment wrapText="1"/>
      <protection locked="0"/>
    </xf>
    <xf numFmtId="164" fontId="4" fillId="5" borderId="5" xfId="0" applyNumberFormat="1" applyFont="1" applyFill="1" applyBorder="1" applyAlignment="1" applyProtection="1">
      <alignment wrapText="1"/>
      <protection locked="0"/>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164" fontId="4" fillId="6" borderId="3" xfId="0" applyNumberFormat="1" applyFont="1" applyFill="1" applyBorder="1" applyAlignment="1">
      <alignment wrapText="1"/>
    </xf>
    <xf numFmtId="164" fontId="4" fillId="6" borderId="8" xfId="0" applyNumberFormat="1" applyFont="1" applyFill="1" applyBorder="1" applyAlignment="1">
      <alignment wrapText="1"/>
    </xf>
    <xf numFmtId="0" fontId="0" fillId="0" borderId="0" xfId="0" applyFill="1" applyAlignment="1">
      <alignment wrapText="1"/>
    </xf>
    <xf numFmtId="0" fontId="0" fillId="0" borderId="0" xfId="0" applyFill="1"/>
    <xf numFmtId="49" fontId="4" fillId="5" borderId="0" xfId="0" applyNumberFormat="1" applyFont="1" applyFill="1" applyAlignment="1" applyProtection="1">
      <alignment horizontal="right" vertical="center"/>
      <protection locked="0"/>
    </xf>
    <xf numFmtId="0" fontId="8" fillId="0" borderId="9" xfId="0" applyFont="1" applyBorder="1" applyAlignment="1">
      <alignment horizontal="left" vertical="center" wrapText="1"/>
    </xf>
    <xf numFmtId="0" fontId="5" fillId="4" borderId="1"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4" fillId="0" borderId="1" xfId="0" applyFont="1" applyFill="1" applyBorder="1" applyAlignment="1">
      <alignment horizontal="center" wrapText="1"/>
    </xf>
    <xf numFmtId="0" fontId="4" fillId="0" borderId="10" xfId="0" applyFont="1" applyFill="1" applyBorder="1" applyAlignment="1">
      <alignment horizontal="center" wrapText="1"/>
    </xf>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49" fontId="4" fillId="5" borderId="4" xfId="0" applyNumberFormat="1" applyFont="1" applyFill="1" applyBorder="1" applyAlignment="1" applyProtection="1">
      <alignment horizontal="left" vertical="center" wrapText="1"/>
      <protection locked="0"/>
    </xf>
    <xf numFmtId="49" fontId="4" fillId="5" borderId="3" xfId="0" applyNumberFormat="1" applyFont="1" applyFill="1" applyBorder="1" applyAlignment="1" applyProtection="1">
      <alignment horizontal="left" vertical="center" wrapText="1"/>
      <protection locked="0"/>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workbookViewId="0" topLeftCell="A1">
      <selection activeCell="C36" sqref="C36:C40"/>
    </sheetView>
  </sheetViews>
  <sheetFormatPr defaultColWidth="9.140625" defaultRowHeight="15"/>
  <cols>
    <col min="1" max="1" width="34.140625" style="0" customWidth="1"/>
    <col min="2" max="2" width="36.28125" style="0" customWidth="1"/>
    <col min="3" max="3" width="17.00390625" style="0" customWidth="1"/>
    <col min="5" max="5" width="34.7109375" style="0" customWidth="1"/>
    <col min="11" max="11" width="24.00390625" style="0" customWidth="1"/>
    <col min="12" max="12" width="23.421875" style="0" customWidth="1"/>
  </cols>
  <sheetData>
    <row r="1" spans="1:3" ht="27.95" customHeight="1">
      <c r="A1" s="37" t="s">
        <v>0</v>
      </c>
      <c r="B1" s="38"/>
      <c r="C1" s="39"/>
    </row>
    <row r="2" spans="1:3" ht="14.1" customHeight="1">
      <c r="A2" s="34" t="s">
        <v>1</v>
      </c>
      <c r="B2" s="35"/>
      <c r="C2" s="36"/>
    </row>
    <row r="3" spans="1:3" ht="27.95" customHeight="1">
      <c r="A3" s="3" t="s">
        <v>2</v>
      </c>
      <c r="B3" s="32" t="s">
        <v>47</v>
      </c>
      <c r="C3" s="33"/>
    </row>
    <row r="4" spans="1:3" s="2" customFormat="1" ht="14.1" customHeight="1">
      <c r="A4" s="29" t="s">
        <v>3</v>
      </c>
      <c r="B4" s="30"/>
      <c r="C4" s="31"/>
    </row>
    <row r="5" spans="1:3" s="2" customFormat="1" ht="14.1" customHeight="1">
      <c r="A5" s="3" t="s">
        <v>2</v>
      </c>
      <c r="B5" s="40" t="s">
        <v>4</v>
      </c>
      <c r="C5" s="41"/>
    </row>
    <row r="6" spans="1:3" s="2" customFormat="1" ht="14.1" customHeight="1">
      <c r="A6" s="3" t="s">
        <v>5</v>
      </c>
      <c r="B6" s="42" t="s">
        <v>45</v>
      </c>
      <c r="C6" s="43"/>
    </row>
    <row r="7" spans="1:3" s="2" customFormat="1" ht="14.1" customHeight="1">
      <c r="A7" s="3" t="s">
        <v>6</v>
      </c>
      <c r="B7" s="42" t="s">
        <v>7</v>
      </c>
      <c r="C7" s="43"/>
    </row>
    <row r="8" spans="1:3" s="2" customFormat="1" ht="14.1" customHeight="1">
      <c r="A8" s="3" t="s">
        <v>8</v>
      </c>
      <c r="B8" s="44" t="s">
        <v>39</v>
      </c>
      <c r="C8" s="45"/>
    </row>
    <row r="9" spans="1:3" s="2" customFormat="1" ht="14.1" customHeight="1">
      <c r="A9" s="4" t="s">
        <v>9</v>
      </c>
      <c r="B9" s="30"/>
      <c r="C9" s="31"/>
    </row>
    <row r="10" spans="1:3" s="2" customFormat="1" ht="14.1" customHeight="1">
      <c r="A10" s="3" t="s">
        <v>10</v>
      </c>
      <c r="B10" s="27"/>
      <c r="C10" s="28"/>
    </row>
    <row r="11" spans="1:3" s="2" customFormat="1" ht="14.1" customHeight="1">
      <c r="A11" s="3" t="s">
        <v>11</v>
      </c>
      <c r="B11" s="27"/>
      <c r="C11" s="28"/>
    </row>
    <row r="12" spans="1:3" s="2" customFormat="1" ht="14.1" customHeight="1">
      <c r="A12" s="3" t="s">
        <v>12</v>
      </c>
      <c r="B12" s="27"/>
      <c r="C12" s="28"/>
    </row>
    <row r="13" spans="1:3" s="2" customFormat="1" ht="14.1" customHeight="1">
      <c r="A13" s="3" t="s">
        <v>6</v>
      </c>
      <c r="B13" s="27"/>
      <c r="C13" s="28"/>
    </row>
    <row r="14" spans="1:3" s="2" customFormat="1" ht="14.1" customHeight="1">
      <c r="A14" s="3" t="s">
        <v>13</v>
      </c>
      <c r="B14" s="27"/>
      <c r="C14" s="28"/>
    </row>
    <row r="15" spans="1:3" s="2" customFormat="1" ht="14.1" customHeight="1">
      <c r="A15" s="3" t="s">
        <v>14</v>
      </c>
      <c r="B15" s="27"/>
      <c r="C15" s="28"/>
    </row>
    <row r="16" spans="1:3" s="2" customFormat="1" ht="14.1" customHeight="1">
      <c r="A16" s="14" t="s">
        <v>15</v>
      </c>
      <c r="B16" s="27"/>
      <c r="C16" s="28"/>
    </row>
    <row r="17" spans="1:3" s="2" customFormat="1" ht="14.1" customHeight="1">
      <c r="A17" s="13" t="s">
        <v>16</v>
      </c>
      <c r="B17" s="27"/>
      <c r="C17" s="28"/>
    </row>
    <row r="18" spans="1:3" s="2" customFormat="1" ht="14.1" customHeight="1">
      <c r="A18" s="3" t="s">
        <v>17</v>
      </c>
      <c r="B18" s="27"/>
      <c r="C18" s="28"/>
    </row>
    <row r="19" spans="1:3" s="2" customFormat="1" ht="14.1" customHeight="1">
      <c r="A19" s="3" t="s">
        <v>18</v>
      </c>
      <c r="B19" s="27"/>
      <c r="C19" s="28"/>
    </row>
    <row r="20" spans="1:14" s="2" customFormat="1" ht="14.1" customHeight="1">
      <c r="A20" s="29" t="s">
        <v>19</v>
      </c>
      <c r="B20" s="30"/>
      <c r="C20" s="31"/>
      <c r="E20" s="17"/>
      <c r="F20" s="17"/>
      <c r="G20" s="17"/>
      <c r="H20" s="17"/>
      <c r="I20" s="17"/>
      <c r="J20" s="17"/>
      <c r="K20" s="17"/>
      <c r="L20" s="17"/>
      <c r="M20" s="17"/>
      <c r="N20" s="17"/>
    </row>
    <row r="21" spans="1:14" s="2" customFormat="1" ht="14.1" customHeight="1">
      <c r="A21" s="21" t="s">
        <v>44</v>
      </c>
      <c r="B21" s="22"/>
      <c r="C21" s="9">
        <f>SUM(C22+C29+C35)</f>
        <v>0</v>
      </c>
      <c r="E21" s="17"/>
      <c r="F21" s="17"/>
      <c r="G21" s="17"/>
      <c r="H21" s="17"/>
      <c r="I21" s="17"/>
      <c r="J21" s="17"/>
      <c r="K21" s="17"/>
      <c r="L21" s="17"/>
      <c r="M21" s="17"/>
      <c r="N21" s="17"/>
    </row>
    <row r="22" spans="1:14" s="2" customFormat="1" ht="14.1" customHeight="1">
      <c r="A22" s="25" t="s">
        <v>42</v>
      </c>
      <c r="B22" s="26"/>
      <c r="C22" s="10">
        <f>SUM(C23:C28)</f>
        <v>0</v>
      </c>
      <c r="E22" s="17"/>
      <c r="F22" s="17"/>
      <c r="G22" s="17"/>
      <c r="H22" s="17"/>
      <c r="I22" s="17"/>
      <c r="J22" s="17"/>
      <c r="K22" s="17"/>
      <c r="L22" s="17"/>
      <c r="M22" s="17"/>
      <c r="N22" s="17"/>
    </row>
    <row r="23" spans="1:14" s="2" customFormat="1" ht="14.1" customHeight="1">
      <c r="A23" s="5" t="s">
        <v>20</v>
      </c>
      <c r="B23" s="11"/>
      <c r="C23" s="15">
        <f>100*26*4*B23</f>
        <v>0</v>
      </c>
      <c r="E23" s="17"/>
      <c r="F23" s="17"/>
      <c r="G23" s="17"/>
      <c r="H23" s="17"/>
      <c r="I23" s="17"/>
      <c r="J23" s="17"/>
      <c r="K23" s="17"/>
      <c r="L23" s="17"/>
      <c r="M23" s="17"/>
      <c r="N23" s="17"/>
    </row>
    <row r="24" spans="1:14" s="2" customFormat="1" ht="14.1" customHeight="1">
      <c r="A24" s="5" t="s">
        <v>21</v>
      </c>
      <c r="B24" s="11"/>
      <c r="C24" s="15">
        <f>1600*26*4*B24</f>
        <v>0</v>
      </c>
      <c r="E24" s="17"/>
      <c r="F24" s="17"/>
      <c r="G24" s="17"/>
      <c r="H24" s="17"/>
      <c r="I24" s="17"/>
      <c r="J24" s="17"/>
      <c r="K24" s="17"/>
      <c r="L24" s="17"/>
      <c r="M24" s="17"/>
      <c r="N24" s="17"/>
    </row>
    <row r="25" spans="1:14" s="2" customFormat="1" ht="14.1" customHeight="1">
      <c r="A25" s="5" t="s">
        <v>22</v>
      </c>
      <c r="B25" s="11"/>
      <c r="C25" s="15">
        <f>((400+200)*26+(450+390*12))*4*B25</f>
        <v>0</v>
      </c>
      <c r="E25" s="17"/>
      <c r="F25" s="17"/>
      <c r="G25" s="17"/>
      <c r="H25" s="17"/>
      <c r="I25" s="17"/>
      <c r="J25" s="17"/>
      <c r="K25" s="17"/>
      <c r="L25" s="17"/>
      <c r="M25" s="17"/>
      <c r="N25" s="17"/>
    </row>
    <row r="26" spans="1:14" s="2" customFormat="1" ht="14.1" customHeight="1">
      <c r="A26" s="5" t="s">
        <v>23</v>
      </c>
      <c r="B26" s="11"/>
      <c r="C26" s="15">
        <f>170*26*4*B26</f>
        <v>0</v>
      </c>
      <c r="E26" s="17"/>
      <c r="F26" s="17"/>
      <c r="G26" s="17"/>
      <c r="H26" s="17"/>
      <c r="I26" s="17"/>
      <c r="J26" s="17"/>
      <c r="K26" s="17"/>
      <c r="L26" s="17"/>
      <c r="M26" s="17"/>
      <c r="N26" s="17"/>
    </row>
    <row r="27" spans="1:14" s="2" customFormat="1" ht="42" customHeight="1">
      <c r="A27" s="5" t="s">
        <v>46</v>
      </c>
      <c r="B27" s="11"/>
      <c r="C27" s="15">
        <f>25*12*4*B27</f>
        <v>0</v>
      </c>
      <c r="E27" s="17"/>
      <c r="F27" s="17"/>
      <c r="G27" s="17"/>
      <c r="H27" s="17"/>
      <c r="I27" s="17"/>
      <c r="J27" s="17"/>
      <c r="K27" s="17"/>
      <c r="L27" s="17"/>
      <c r="M27" s="17"/>
      <c r="N27" s="17"/>
    </row>
    <row r="28" spans="1:14" s="2" customFormat="1" ht="14.1" customHeight="1">
      <c r="A28" s="5" t="s">
        <v>24</v>
      </c>
      <c r="B28" s="11"/>
      <c r="C28" s="15">
        <f>1200*12*4*B28</f>
        <v>0</v>
      </c>
      <c r="E28" s="17"/>
      <c r="F28" s="17"/>
      <c r="G28" s="17"/>
      <c r="H28" s="17"/>
      <c r="I28" s="17"/>
      <c r="J28" s="17"/>
      <c r="K28" s="17"/>
      <c r="L28" s="17"/>
      <c r="M28" s="17"/>
      <c r="N28" s="17"/>
    </row>
    <row r="29" spans="1:14" s="2" customFormat="1" ht="14.1" customHeight="1">
      <c r="A29" s="23" t="s">
        <v>40</v>
      </c>
      <c r="B29" s="24"/>
      <c r="C29" s="10">
        <f>SUM(C30:C34)</f>
        <v>0</v>
      </c>
      <c r="E29" s="17"/>
      <c r="F29" s="17"/>
      <c r="G29" s="17"/>
      <c r="H29" s="17"/>
      <c r="I29" s="17"/>
      <c r="J29" s="17"/>
      <c r="K29" s="17"/>
      <c r="L29" s="17"/>
      <c r="M29" s="17"/>
      <c r="N29" s="17"/>
    </row>
    <row r="30" spans="1:14" s="2" customFormat="1" ht="14.1" customHeight="1">
      <c r="A30" s="5" t="s">
        <v>25</v>
      </c>
      <c r="B30" s="11"/>
      <c r="C30" s="15">
        <f>1100*4*B30</f>
        <v>0</v>
      </c>
      <c r="E30" s="17"/>
      <c r="F30" s="17"/>
      <c r="G30" s="17"/>
      <c r="H30" s="17"/>
      <c r="I30" s="17"/>
      <c r="J30" s="17"/>
      <c r="K30" s="17"/>
      <c r="L30" s="17"/>
      <c r="M30" s="17"/>
      <c r="N30" s="17"/>
    </row>
    <row r="31" spans="1:14" s="2" customFormat="1" ht="14.1" customHeight="1">
      <c r="A31" s="5" t="s">
        <v>26</v>
      </c>
      <c r="B31" s="11"/>
      <c r="C31" s="15">
        <f>50*4*B31</f>
        <v>0</v>
      </c>
      <c r="E31" s="17"/>
      <c r="F31" s="17"/>
      <c r="G31" s="17"/>
      <c r="H31" s="17"/>
      <c r="I31" s="17"/>
      <c r="J31" s="17"/>
      <c r="K31" s="17"/>
      <c r="L31" s="17"/>
      <c r="M31" s="17"/>
      <c r="N31" s="17"/>
    </row>
    <row r="32" spans="1:14" s="2" customFormat="1" ht="14.1" customHeight="1">
      <c r="A32" s="5" t="s">
        <v>27</v>
      </c>
      <c r="B32" s="11"/>
      <c r="C32" s="15">
        <f>70*4*B32</f>
        <v>0</v>
      </c>
      <c r="E32" s="17"/>
      <c r="F32" s="17"/>
      <c r="G32" s="17"/>
      <c r="H32" s="17"/>
      <c r="I32" s="17"/>
      <c r="J32" s="17"/>
      <c r="K32" s="17"/>
      <c r="L32" s="17"/>
      <c r="M32" s="17"/>
      <c r="N32" s="17"/>
    </row>
    <row r="33" spans="1:14" s="2" customFormat="1" ht="14.1" customHeight="1">
      <c r="A33" s="5" t="s">
        <v>28</v>
      </c>
      <c r="B33" s="11"/>
      <c r="C33" s="15">
        <f>6*4*B33</f>
        <v>0</v>
      </c>
      <c r="E33" s="17"/>
      <c r="F33" s="17"/>
      <c r="G33" s="17"/>
      <c r="H33" s="17"/>
      <c r="I33" s="17"/>
      <c r="J33" s="17"/>
      <c r="K33" s="17"/>
      <c r="L33" s="17"/>
      <c r="M33" s="17"/>
      <c r="N33" s="17"/>
    </row>
    <row r="34" spans="1:14" s="2" customFormat="1" ht="14.1" customHeight="1">
      <c r="A34" s="5" t="s">
        <v>29</v>
      </c>
      <c r="B34" s="11"/>
      <c r="C34" s="15">
        <f>50*4*B34</f>
        <v>0</v>
      </c>
      <c r="E34" s="17"/>
      <c r="F34" s="17"/>
      <c r="G34" s="17"/>
      <c r="H34" s="17"/>
      <c r="I34" s="17"/>
      <c r="J34" s="17"/>
      <c r="K34" s="17"/>
      <c r="L34" s="17"/>
      <c r="M34" s="17"/>
      <c r="N34" s="17"/>
    </row>
    <row r="35" spans="1:14" s="2" customFormat="1" ht="14.1" customHeight="1">
      <c r="A35" s="25" t="s">
        <v>41</v>
      </c>
      <c r="B35" s="26"/>
      <c r="C35" s="10">
        <f>SUM(C36:C40)</f>
        <v>0</v>
      </c>
      <c r="E35" s="17"/>
      <c r="F35" s="17"/>
      <c r="G35" s="17"/>
      <c r="H35" s="17"/>
      <c r="I35" s="17"/>
      <c r="J35" s="17"/>
      <c r="K35" s="17"/>
      <c r="L35" s="17"/>
      <c r="M35" s="17"/>
      <c r="N35" s="17"/>
    </row>
    <row r="36" spans="1:14" s="2" customFormat="1" ht="14.1" customHeight="1">
      <c r="A36" s="5" t="s">
        <v>43</v>
      </c>
      <c r="B36" s="11"/>
      <c r="C36" s="15">
        <f>100*4*B36</f>
        <v>0</v>
      </c>
      <c r="E36" s="17"/>
      <c r="F36" s="17"/>
      <c r="G36" s="17"/>
      <c r="H36" s="17"/>
      <c r="I36" s="17"/>
      <c r="J36" s="17"/>
      <c r="K36" s="17"/>
      <c r="L36" s="17"/>
      <c r="M36" s="17"/>
      <c r="N36" s="17"/>
    </row>
    <row r="37" spans="1:14" s="2" customFormat="1" ht="14.1" customHeight="1">
      <c r="A37" s="5" t="s">
        <v>30</v>
      </c>
      <c r="B37" s="11"/>
      <c r="C37" s="15">
        <f>1600*4*B37</f>
        <v>0</v>
      </c>
      <c r="E37" s="17"/>
      <c r="F37" s="17"/>
      <c r="G37" s="17"/>
      <c r="H37" s="17"/>
      <c r="I37" s="17"/>
      <c r="J37" s="17"/>
      <c r="K37" s="17"/>
      <c r="L37" s="17"/>
      <c r="M37" s="17"/>
      <c r="N37" s="17"/>
    </row>
    <row r="38" spans="1:14" s="2" customFormat="1" ht="14.1" customHeight="1">
      <c r="A38" s="5" t="s">
        <v>31</v>
      </c>
      <c r="B38" s="11"/>
      <c r="C38" s="15">
        <f>400*4*B38</f>
        <v>0</v>
      </c>
      <c r="E38" s="17"/>
      <c r="F38" s="17"/>
      <c r="G38" s="17"/>
      <c r="H38" s="17"/>
      <c r="I38" s="17"/>
      <c r="J38" s="17"/>
      <c r="K38" s="17"/>
      <c r="L38" s="17"/>
      <c r="M38" s="17"/>
      <c r="N38" s="17"/>
    </row>
    <row r="39" spans="1:14" s="2" customFormat="1" ht="14.1" customHeight="1">
      <c r="A39" s="5" t="s">
        <v>32</v>
      </c>
      <c r="B39" s="11"/>
      <c r="C39" s="15">
        <f>90*4*B39</f>
        <v>0</v>
      </c>
      <c r="E39" s="17"/>
      <c r="F39" s="17"/>
      <c r="G39" s="17"/>
      <c r="H39" s="17"/>
      <c r="I39" s="17"/>
      <c r="J39" s="17"/>
      <c r="K39" s="17"/>
      <c r="L39" s="17"/>
      <c r="M39" s="17"/>
      <c r="N39" s="17"/>
    </row>
    <row r="40" spans="1:14" s="2" customFormat="1" ht="27.95" customHeight="1" thickBot="1">
      <c r="A40" s="6" t="s">
        <v>33</v>
      </c>
      <c r="B40" s="12"/>
      <c r="C40" s="16">
        <f>80*4*B40</f>
        <v>0</v>
      </c>
      <c r="E40" s="17"/>
      <c r="F40" s="17"/>
      <c r="G40" s="17"/>
      <c r="H40" s="17"/>
      <c r="I40" s="17"/>
      <c r="J40" s="17"/>
      <c r="K40" s="17"/>
      <c r="L40" s="17"/>
      <c r="M40" s="17"/>
      <c r="N40" s="17"/>
    </row>
    <row r="41" spans="1:14" ht="63.75" customHeight="1">
      <c r="A41" s="20" t="s">
        <v>34</v>
      </c>
      <c r="B41" s="20"/>
      <c r="C41" s="20"/>
      <c r="E41" s="18"/>
      <c r="F41" s="18"/>
      <c r="G41" s="18"/>
      <c r="H41" s="18"/>
      <c r="I41" s="18"/>
      <c r="J41" s="18"/>
      <c r="K41" s="18"/>
      <c r="L41" s="18"/>
      <c r="M41" s="18"/>
      <c r="N41" s="18"/>
    </row>
    <row r="42" spans="1:3" ht="15">
      <c r="A42" s="7"/>
      <c r="B42" s="19" t="s">
        <v>35</v>
      </c>
      <c r="C42" s="19"/>
    </row>
    <row r="43" spans="1:3" ht="15">
      <c r="A43" s="8"/>
      <c r="B43" s="19" t="s">
        <v>36</v>
      </c>
      <c r="C43" s="19"/>
    </row>
    <row r="44" spans="1:3" ht="15">
      <c r="A44" s="8"/>
      <c r="B44" s="19" t="s">
        <v>37</v>
      </c>
      <c r="C44" s="19"/>
    </row>
    <row r="45" spans="1:3" ht="15">
      <c r="A45" s="8"/>
      <c r="B45" s="19" t="s">
        <v>38</v>
      </c>
      <c r="C45" s="19"/>
    </row>
    <row r="46" spans="1:3" ht="21">
      <c r="A46" s="1"/>
      <c r="B46" s="1"/>
      <c r="C46" s="1"/>
    </row>
  </sheetData>
  <sheetProtection password="CC35" sheet="1" objects="1" scenarios="1"/>
  <mergeCells count="28">
    <mergeCell ref="A20:C20"/>
    <mergeCell ref="B3:C3"/>
    <mergeCell ref="A2:C2"/>
    <mergeCell ref="A1:C1"/>
    <mergeCell ref="A4:C4"/>
    <mergeCell ref="B13:C13"/>
    <mergeCell ref="B10:C10"/>
    <mergeCell ref="B11:C11"/>
    <mergeCell ref="B12:C12"/>
    <mergeCell ref="B5:C5"/>
    <mergeCell ref="B6:C6"/>
    <mergeCell ref="B7:C7"/>
    <mergeCell ref="B8:C8"/>
    <mergeCell ref="B9:C9"/>
    <mergeCell ref="B14:C14"/>
    <mergeCell ref="B15:C15"/>
    <mergeCell ref="B19:C19"/>
    <mergeCell ref="B18:C18"/>
    <mergeCell ref="B16:C17"/>
    <mergeCell ref="B45:C45"/>
    <mergeCell ref="A41:C41"/>
    <mergeCell ref="A21:B21"/>
    <mergeCell ref="A29:B29"/>
    <mergeCell ref="B42:C42"/>
    <mergeCell ref="B43:C43"/>
    <mergeCell ref="B44:C44"/>
    <mergeCell ref="A35:B35"/>
    <mergeCell ref="A22:B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Bartoň</dc:creator>
  <cp:keywords/>
  <dc:description/>
  <cp:lastModifiedBy>Tomáš Bartoň</cp:lastModifiedBy>
  <cp:lastPrinted>2021-06-10T09:35:30Z</cp:lastPrinted>
  <dcterms:created xsi:type="dcterms:W3CDTF">2021-06-06T10:32:36Z</dcterms:created>
  <dcterms:modified xsi:type="dcterms:W3CDTF">2021-06-10T09:38:05Z</dcterms:modified>
  <cp:category/>
  <cp:version/>
  <cp:contentType/>
  <cp:contentStatus/>
</cp:coreProperties>
</file>